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<sst xmlns="http://schemas.openxmlformats.org/spreadsheetml/2006/main" count="547" uniqueCount="231">
  <si>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</si>
  <si>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</si>
  <si>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</si>
  <si>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</si>
  <si>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</si>
  <si>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</si>
  <si>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</si>
  <si>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</si>
  <si>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Текущая отчетная дата</t>
  </si>
  <si>
    <t>31.12.2016</t>
  </si>
  <si>
    <t>в рублях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</si>
  <si>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</si>
  <si>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</si>
  <si>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</si>
  <si>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</si>
  <si>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</si>
  <si>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</si>
  <si>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</si>
  <si>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</si>
  <si>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</si>
  <si>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</si>
  <si>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</si>
  <si>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</si>
  <si>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</si>
  <si>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</si>
  <si>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</si>
  <si>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</si>
  <si>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</si>
  <si>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</si>
  <si>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</si>
  <si>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</si>
  <si>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</si>
  <si>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</si>
  <si>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</si>
  <si>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</si>
  <si>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</si>
  <si>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</si>
  <si>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</si>
  <si>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</si>
  <si>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</si>
  <si>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</si>
  <si>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</si>
  <si>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</si>
  <si>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</si>
  <si>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</si>
  <si>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</si>
  <si>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</si>
  <si>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</si>
  <si>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</si>
  <si>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</si>
  <si>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Размер собственных средств</t>
  </si>
  <si>
    <t>Размер собственных средств (разность строк 05-06)</t>
  </si>
  <si>
    <t>Норматив достаточности собственных средств</t>
  </si>
  <si>
    <t>35 000 000,00</t>
  </si>
  <si>
    <t>Указание на соответствие размера собственных средств нормативу достаточности (СООТВЕТСТВУЕТ/НЕ СООТВЕТСТВУЕТ)</t>
  </si>
  <si>
    <t>СООТВЕТСТВУЕТ</t>
  </si>
  <si>
    <t>Расшифровки строк подраздела «Активы, принятые к расчету собственных средств»</t>
  </si>
  <si>
    <t>01.01. Денежные средства на счетах в кредитных организациях</t>
  </si>
  <si>
    <t>Номер строки</t>
  </si>
  <si>
    <t>Наименование кредитной организации, с которой заключен договор (договоры) банковского счета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</si>
  <si>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</si>
  <si>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</si>
  <si>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</si>
  <si>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</si>
  <si>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</si>
  <si>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Сумма денежных средств, в рублях</t>
  </si>
  <si>
    <t>Доля от общей стоимости активов, принятых к расчету собств. средств, в%</t>
  </si>
  <si>
    <t>Рейтинг долгоср. кредитоспособности кред. организации, а также указание на то, кем он присвоен</t>
  </si>
  <si>
    <t>Кредитная организация является аффил. лицом УК (да/нет)</t>
  </si>
  <si>
    <t>Итого</t>
  </si>
  <si>
    <t>х</t>
  </si>
  <si>
    <t>01.02. Денежные средства на счетах по депозиту в кредитных организациях</t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</si>
  <si>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</si>
  <si>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</si>
  <si>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</si>
  <si>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t>1000/24</t>
  </si>
  <si>
    <t>19.01.2017</t>
  </si>
  <si>
    <t>Ba1 (Moody's Investors Service)</t>
  </si>
  <si>
    <t>нет</t>
  </si>
  <si>
    <t>23.03.2017</t>
  </si>
  <si>
    <t>25.01.2017</t>
  </si>
  <si>
    <t>20.02.2017</t>
  </si>
  <si>
    <t>02.01.01. Облигации российских хозяйственных обществ</t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</si>
  <si>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</si>
  <si>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</si>
  <si>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</si>
  <si>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</si>
  <si>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</si>
  <si>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</si>
  <si>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</si>
  <si>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</si>
  <si>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Стоимость актива, в рублях</t>
  </si>
  <si>
    <t>Доля от общей стоимости активов, принятых к расчету собств. средств, в %</t>
  </si>
  <si>
    <t>Эмитент является аффилированным лицом управляющей компании (да/нет)</t>
  </si>
  <si>
    <t>АО</t>
  </si>
  <si>
    <t>40703349B</t>
  </si>
  <si>
    <t>RU000A0JPTE5</t>
  </si>
  <si>
    <t>05.06.2018</t>
  </si>
  <si>
    <t>BB+ (Fitch Ratings)</t>
  </si>
  <si>
    <t>ПАО</t>
  </si>
  <si>
    <t xml:space="preserve">4-04-55194-E </t>
  </si>
  <si>
    <t>RU000A0JTKJ5</t>
  </si>
  <si>
    <t>4B02-01-00124-A</t>
  </si>
  <si>
    <t>RU000A0JVFC6</t>
  </si>
  <si>
    <t>16.05.2025</t>
  </si>
  <si>
    <t>BB+ (Standard &amp; Poor's)</t>
  </si>
  <si>
    <t xml:space="preserve">4B02-03-00207-A </t>
  </si>
  <si>
    <t>RU000A0JVYF0</t>
  </si>
  <si>
    <t>20.11.2018</t>
  </si>
  <si>
    <t>Ba3 (Moody's Investors Service)</t>
  </si>
  <si>
    <t>Акционерное общество "Вертолеты России"</t>
  </si>
  <si>
    <t>4B02-02-12310-A</t>
  </si>
  <si>
    <t>RU000A0JUAT3</t>
  </si>
  <si>
    <t>16.11.2023</t>
  </si>
  <si>
    <t>BB (Fitch Ratings)</t>
  </si>
  <si>
    <t>4B02-01-60525-P-001P</t>
  </si>
  <si>
    <t>RU000A0JVXM8</t>
  </si>
  <si>
    <t>10.05.2017</t>
  </si>
  <si>
    <t>40303349B</t>
  </si>
  <si>
    <t>RU000A0JP2G4</t>
  </si>
  <si>
    <t>09.02.2017</t>
  </si>
  <si>
    <t>4B022100354B</t>
  </si>
  <si>
    <t>RU000A0JW9R7</t>
  </si>
  <si>
    <t>18.03.2019</t>
  </si>
  <si>
    <t>4B02-04-32432-H</t>
  </si>
  <si>
    <t>RU000A0JVA10</t>
  </si>
  <si>
    <t>06.03.2025</t>
  </si>
  <si>
    <t>BB- (Fitch Ratings)</t>
  </si>
  <si>
    <t>4B020501326B</t>
  </si>
  <si>
    <t>RU000A0JUB02</t>
  </si>
  <si>
    <t>20.10.2018</t>
  </si>
  <si>
    <t>4B021201326B</t>
  </si>
  <si>
    <t>RU000A0JWCL2</t>
  </si>
  <si>
    <t>12.04.2019</t>
  </si>
  <si>
    <t>4-01-32432-H</t>
  </si>
  <si>
    <t>RU000A0JTKB2</t>
  </si>
  <si>
    <t>23.01.2018</t>
  </si>
  <si>
    <t>02.01.02. Государственные ценные бумаги Российской Федерации</t>
  </si>
  <si>
    <t>Государственный регистрационный номер выпуска</t>
  </si>
  <si>
    <t>24018RMFS</t>
  </si>
  <si>
    <t>RU000A0JV7K7</t>
  </si>
  <si>
    <t>27.12.2017</t>
  </si>
  <si>
    <t>BBB- (Fitch Ratings)</t>
  </si>
  <si>
    <t>02.01.03. Государственные ценные бумаги субъектов Российской Федерации</t>
  </si>
  <si>
    <t>Наименование субъекта Российской Федерации, от имени которого выпущены ценные бумаги</t>
  </si>
  <si>
    <t xml:space="preserve">Рейтинг долгоср. кредитоспособности выпуска (эмитента, поручителя (гаранта)), а также указание на то, кем он присвоен </t>
  </si>
  <si>
    <t>Министерство финансов Краснодарского края</t>
  </si>
  <si>
    <t>RU34004KND0</t>
  </si>
  <si>
    <t>RU000A0JTBA3</t>
  </si>
  <si>
    <t>02.01.04. Муниципальные ценные бумаги</t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</si>
  <si>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</si>
  <si>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t>02.01.05. Облигации иностранных коммерческих организаций</t>
  </si>
  <si>
    <t>Код государства регистрации (инкорпорации) эмитента</t>
  </si>
  <si>
    <t>TIN эмитента</t>
  </si>
  <si>
    <t>Регистрационный номер выпуска</t>
  </si>
  <si>
    <t>02.01.06. Облигации иностранных государств</t>
  </si>
  <si>
    <t>02.01.05. Облигации международных финансовых организаций</t>
  </si>
  <si>
    <t>02.02.01. Акции российских акционерных обществ</t>
  </si>
  <si>
    <t>Категория (тип) акций</t>
  </si>
  <si>
    <t xml:space="preserve">Наименование российской биржи, в котировальный список первого (высшего) уровня которой включены акции </t>
  </si>
  <si>
    <t>02.02.02. Акции иностранных акционерных обществ</t>
  </si>
  <si>
    <t>03. Недвижимое имущество</t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</si>
  <si>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</si>
  <si>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</si>
  <si>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</si>
  <si>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</si>
  <si>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</si>
  <si>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</si>
  <si>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</si>
  <si>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по оценке</t>
  </si>
  <si>
    <t>ИНН организации, с которой заключен договор по оценке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</si>
  <si>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</si>
  <si>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</si>
  <si>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Оценщик/организация является аффилированным лицом управляющей компании (да/нет)</t>
  </si>
  <si>
    <t>04. Дебиторская задолженность</t>
  </si>
  <si>
    <t>Вид (описание) задолженности</t>
  </si>
  <si>
    <t xml:space="preserve"> Основание возникновения задолженности</t>
  </si>
  <si>
    <t>Дата окончания срока погашения задолженности</t>
  </si>
  <si>
    <t>Наименование должника</t>
  </si>
  <si>
    <t>Место нахождения должника</t>
  </si>
  <si>
    <t>ОГРН (TIN) должника по договору</t>
  </si>
  <si>
    <t>Сумма задолженности, в рублях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</si>
  <si>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</si>
  <si>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</si>
  <si>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Расшифровка строки 06 подраздела "Обязательства"</t>
  </si>
  <si>
    <t>06.01 Кредиторская задолженность (кредитор - физическое лицо)</t>
  </si>
  <si>
    <t>Фамилия, имя, отчество (при наличии последнего) кредитора</t>
  </si>
  <si>
    <t>Сведения о документе, удостоверяющем личность кредитора</t>
  </si>
  <si>
    <t>Доля от общей величины обязательств, в процентах</t>
  </si>
  <si>
    <t>06.02 Кредиторская задолженность (кредитор - юридическое лицо)</t>
  </si>
  <si>
    <t>Наименование кредитора</t>
  </si>
  <si>
    <t>Место нахождения кредитора</t>
  </si>
  <si>
    <t>ОГРН (TIN) кредитора по договору</t>
  </si>
  <si>
    <t xml:space="preserve">Директор </t>
  </si>
  <si>
    <t xml:space="preserve">  /В.В. Жуков/</t>
  </si>
  <si>
    <t>(подпись)</t>
  </si>
  <si>
    <t>Краснодарский край</t>
  </si>
  <si>
    <t>1022301224549</t>
  </si>
  <si>
    <t>Публичное акционерное общество "Центр по перевозке грузов в контейнерах "ТрансКонтейнер"</t>
  </si>
  <si>
    <t>Публичное акционерное общество "Акрон"</t>
  </si>
  <si>
    <t>Акционерное общество "АЛЬФА-БАНК"</t>
  </si>
  <si>
    <t>Акционерное общество "ГАЗПРОМБАНК"</t>
  </si>
  <si>
    <t>Публичное акционерное общество "Государственная транспортная  лизинговая компания"</t>
  </si>
  <si>
    <t>Публичное акционерное общество "Магнит"</t>
  </si>
  <si>
    <t>Акционерное общество «Российский Сельскохозяйственный банк»</t>
  </si>
  <si>
    <t>Публичное акционерное общество междугородной и международной электрической связи "Ростелеком"</t>
  </si>
  <si>
    <t>Министерство финансов Российской Федерации</t>
  </si>
  <si>
    <t>НК РФ</t>
  </si>
  <si>
    <t>Инспекция Федеральной налоговой службы по Ленинскому району г. Оренбурга</t>
  </si>
  <si>
    <t>460051, г. Оренбург, пр. Гагарина, д. 27/1</t>
  </si>
  <si>
    <t>1045605473011</t>
  </si>
  <si>
    <t>ФИЛИАЛ БАНКА ВТБ (ПАО) В Г.НИЖНИЙ НОВГОРОД</t>
  </si>
  <si>
    <t>Расчеты с бюджетом по налогу на прибыль</t>
  </si>
  <si>
    <t>Раздел I. Реквизиты управляющей компании</t>
  </si>
  <si>
    <t>Раздел II. Параметры расчета собственных средств</t>
  </si>
  <si>
    <t>Раздел III. Расчет собственных средств</t>
  </si>
  <si>
    <t>Оплата услуг</t>
  </si>
  <si>
    <t>Договор № 12 на оказание охранных услуг от 01.01.2014 г.</t>
  </si>
  <si>
    <t>Общество с ограниченной ответственностью "Частная охранная организация "Аверс"</t>
  </si>
  <si>
    <t>460000, г. Оренбург, ул. Пушкинская, 8</t>
  </si>
  <si>
    <t>1125658028803</t>
  </si>
  <si>
    <t>74 385,00</t>
  </si>
  <si>
    <t>Договор № 24 на ведение бухгалтерского учета (договор аутсорсинга) от 01.03.2008 г.</t>
  </si>
  <si>
    <t>Общество с ограниченной ответственностью "ОРЕНСАЛ"</t>
  </si>
  <si>
    <t>460008, г. Оренбург, п. Ростоши, ул. Таловая, 2</t>
  </si>
  <si>
    <t>1025600884418</t>
  </si>
  <si>
    <t>148 412,00</t>
  </si>
  <si>
    <t>Договор № 7 на оказание услуг от 01.02.2016 г.</t>
  </si>
  <si>
    <t>70 000,00</t>
  </si>
  <si>
    <t>10.01.2017 г.</t>
  </si>
  <si>
    <t>11.01.2017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</si>
</sst>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left"/>
    </xf>
    <xf numFmtId="1" fontId="6" fillId="0" borderId="10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1" fontId="6" fillId="0" borderId="10" xfId="0" applyNumberFormat="1" applyFont="1" applyBorder="1" applyAlignment="1">
      <alignment horizontal="left"/>
    </xf>
    <xf numFmtId="2" fontId="6" fillId="0" borderId="1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4" fontId="6" fillId="0" borderId="10" xfId="0" applyNumberFormat="1" applyFont="1" applyBorder="1" applyAlignment="1">
      <alignment horizontal="left" wrapText="1"/>
    </xf>
    <xf numFmtId="2" fontId="6" fillId="0" borderId="10" xfId="0" applyNumberFormat="1" applyFont="1" applyBorder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NumberFormat="1" applyFont="1" applyAlignment="1">
      <alignment horizontal="left" wrapText="1"/>
    </xf>
    <xf numFmtId="0" fontId="6" fillId="0" borderId="10" xfId="0" applyNumberFormat="1" applyFont="1" applyBorder="1" applyAlignment="1">
      <alignment horizontal="left" wrapText="1"/>
    </xf>
    <xf numFmtId="1" fontId="6" fillId="33" borderId="1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left"/>
    </xf>
    <xf numFmtId="3" fontId="6" fillId="33" borderId="10" xfId="0" applyNumberFormat="1" applyFont="1" applyFill="1" applyBorder="1" applyAlignment="1">
      <alignment horizontal="left"/>
    </xf>
    <xf numFmtId="4" fontId="6" fillId="33" borderId="10" xfId="0" applyNumberFormat="1" applyFont="1" applyFill="1" applyBorder="1" applyAlignment="1">
      <alignment horizontal="left"/>
    </xf>
    <xf numFmtId="2" fontId="6" fillId="33" borderId="10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1" fontId="13" fillId="33" borderId="10" xfId="0" applyNumberFormat="1" applyFont="1" applyFill="1" applyBorder="1" applyAlignment="1">
      <alignment horizontal="left"/>
    </xf>
    <xf numFmtId="4" fontId="48" fillId="0" borderId="11" xfId="0" applyNumberFormat="1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1" fontId="6" fillId="33" borderId="12" xfId="0" applyNumberFormat="1" applyFont="1" applyFill="1" applyBorder="1" applyAlignment="1">
      <alignment horizontal="left"/>
    </xf>
    <xf numFmtId="1" fontId="6" fillId="33" borderId="13" xfId="0" applyNumberFormat="1" applyFont="1" applyFill="1" applyBorder="1" applyAlignment="1">
      <alignment horizontal="left"/>
    </xf>
    <xf numFmtId="0" fontId="13" fillId="33" borderId="11" xfId="0" applyFont="1" applyFill="1" applyBorder="1" applyAlignment="1">
      <alignment horizontal="center" wrapText="1"/>
    </xf>
    <xf numFmtId="2" fontId="48" fillId="0" borderId="0" xfId="0" applyNumberFormat="1" applyFont="1" applyAlignment="1">
      <alignment horizontal="center" wrapText="1"/>
    </xf>
    <xf numFmtId="49" fontId="49" fillId="33" borderId="0" xfId="0" applyNumberFormat="1" applyFont="1" applyFill="1" applyAlignment="1">
      <alignment/>
    </xf>
    <xf numFmtId="0" fontId="48" fillId="33" borderId="11" xfId="0" applyFont="1" applyFill="1" applyBorder="1" applyAlignment="1">
      <alignment horizontal="center" wrapText="1"/>
    </xf>
    <xf numFmtId="49" fontId="49" fillId="0" borderId="11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14" fontId="6" fillId="0" borderId="10" xfId="0" applyNumberFormat="1" applyFont="1" applyBorder="1" applyAlignment="1">
      <alignment horizontal="left" wrapText="1"/>
    </xf>
    <xf numFmtId="14" fontId="6" fillId="33" borderId="1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0" fontId="48" fillId="33" borderId="11" xfId="0" applyFont="1" applyFill="1" applyBorder="1" applyAlignment="1">
      <alignment horizontal="left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6" fillId="0" borderId="16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6" fillId="0" borderId="12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6" fillId="33" borderId="10" xfId="0" applyNumberFormat="1" applyFont="1" applyFill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 wrapText="1"/>
    </xf>
    <xf numFmtId="0" fontId="10" fillId="0" borderId="0" xfId="0" applyNumberFormat="1" applyFont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left" wrapText="1"/>
    </xf>
    <xf numFmtId="4" fontId="6" fillId="0" borderId="10" xfId="0" applyNumberFormat="1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6" fillId="0" borderId="18" xfId="0" applyNumberFormat="1" applyFont="1" applyBorder="1" applyAlignment="1">
      <alignment horizontal="left"/>
    </xf>
    <xf numFmtId="0" fontId="6" fillId="0" borderId="19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6" fillId="0" borderId="22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left" wrapText="1"/>
    </xf>
    <xf numFmtId="4" fontId="6" fillId="0" borderId="19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19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5" fillId="0" borderId="24" xfId="0" applyNumberFormat="1" applyFont="1" applyBorder="1" applyAlignment="1">
      <alignment horizontal="center" vertical="center" wrapText="1"/>
    </xf>
    <xf numFmtId="1" fontId="6" fillId="0" borderId="24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N146"/>
  <sheetViews>
    <sheetView tabSelected="1" zoomScalePageLayoutView="0" workbookViewId="0" topLeftCell="A1">
      <selection activeCell="L142" sqref="L142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3" width="22.16015625" style="1" customWidth="1"/>
    <col min="4" max="4" width="19.16015625" style="1" customWidth="1"/>
    <col min="5" max="5" width="18" style="1" customWidth="1"/>
    <col min="6" max="6" width="22.66015625" style="1" customWidth="1"/>
    <col min="7" max="7" width="19.5" style="1" customWidth="1"/>
    <col min="8" max="8" width="16" style="1" customWidth="1"/>
    <col min="9" max="9" width="15" style="1" customWidth="1"/>
    <col min="10" max="10" width="16.33203125" style="1" customWidth="1"/>
    <col min="11" max="11" width="15.332031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="4" customFormat="1" ht="13.5" customHeight="1">
      <c r="C4" s="5"/>
    </row>
    <row r="5" spans="8:9" ht="11.25" customHeight="1">
      <c r="H5" s="101" t="s">
        <v>2</v>
      </c>
      <c r="I5" s="101"/>
    </row>
    <row r="6" s="1" customFormat="1" ht="11.25" customHeight="1">
      <c r="I6" s="3" t="s">
        <v>3</v>
      </c>
    </row>
    <row r="7" spans="1:9" s="1" customFormat="1" ht="11.25" customHeight="1">
      <c r="A7" s="95" t="s">
        <v>213</v>
      </c>
      <c r="B7" s="95"/>
      <c r="C7" s="95"/>
      <c r="I7" s="3"/>
    </row>
    <row r="8" s="6" customFormat="1" ht="12.75" customHeight="1"/>
    <row r="9" spans="1:9" s="7" customFormat="1" ht="30.75" customHeight="1">
      <c r="A9" s="102" t="s">
        <v>4</v>
      </c>
      <c r="B9" s="102"/>
      <c r="C9" s="102"/>
      <c r="D9" s="102"/>
      <c r="E9" s="102"/>
      <c r="F9" s="100" t="s">
        <v>5</v>
      </c>
      <c r="G9" s="100"/>
      <c r="H9" s="100"/>
      <c r="I9" s="100"/>
    </row>
    <row r="10" spans="1:9" s="6" customFormat="1" ht="15.75" customHeight="1">
      <c r="A10" s="103">
        <v>1</v>
      </c>
      <c r="B10" s="103"/>
      <c r="C10" s="103"/>
      <c r="D10" s="103"/>
      <c r="E10" s="103"/>
      <c r="F10" s="72">
        <v>2</v>
      </c>
      <c r="G10" s="72"/>
      <c r="H10" s="72"/>
      <c r="I10" s="72"/>
    </row>
    <row r="11" spans="1:9" s="6" customFormat="1" ht="15.75" customHeight="1">
      <c r="A11" s="82" t="s">
        <v>6</v>
      </c>
      <c r="B11" s="82"/>
      <c r="C11" s="82"/>
      <c r="D11" s="82"/>
      <c r="E11" s="82"/>
      <c r="F11" s="82" t="s">
        <v>7</v>
      </c>
      <c r="G11" s="82"/>
      <c r="H11" s="82"/>
      <c r="I11" s="82"/>
    </row>
    <row r="12" s="6" customFormat="1" ht="12.75" customHeight="1"/>
    <row r="13" spans="1:3" s="6" customFormat="1" ht="12.75" customHeight="1">
      <c r="A13" s="95" t="s">
        <v>214</v>
      </c>
      <c r="B13" s="95"/>
      <c r="C13" s="95"/>
    </row>
    <row r="14" s="6" customFormat="1" ht="12.75" customHeight="1"/>
    <row r="15" spans="1:5" s="7" customFormat="1" ht="24.75" customHeight="1">
      <c r="A15" s="97" t="s">
        <v>8</v>
      </c>
      <c r="B15" s="97"/>
      <c r="C15" s="97"/>
      <c r="D15" s="97"/>
      <c r="E15" s="97"/>
    </row>
    <row r="16" spans="1:5" s="6" customFormat="1" ht="15.75" customHeight="1">
      <c r="A16" s="98">
        <v>1</v>
      </c>
      <c r="B16" s="98"/>
      <c r="C16" s="98"/>
      <c r="D16" s="98"/>
      <c r="E16" s="98"/>
    </row>
    <row r="17" spans="1:5" s="6" customFormat="1" ht="15.75" customHeight="1">
      <c r="A17" s="82" t="s">
        <v>9</v>
      </c>
      <c r="B17" s="82"/>
      <c r="C17" s="82"/>
      <c r="D17" s="82"/>
      <c r="E17" s="82"/>
    </row>
    <row r="18" spans="1:5" s="6" customFormat="1" ht="15.75" customHeight="1">
      <c r="A18" s="56"/>
      <c r="B18" s="56"/>
      <c r="C18" s="56"/>
      <c r="D18" s="56"/>
      <c r="E18" s="56"/>
    </row>
    <row r="19" spans="1:3" s="6" customFormat="1" ht="12.75" customHeight="1">
      <c r="A19" s="95" t="s">
        <v>215</v>
      </c>
      <c r="B19" s="95"/>
      <c r="C19" s="95"/>
    </row>
    <row r="20" s="6" customFormat="1" ht="15.75" customHeight="1">
      <c r="I20" s="10" t="s">
        <v>10</v>
      </c>
    </row>
    <row r="21" spans="1:9" s="11" customFormat="1" ht="78.75" customHeight="1">
      <c r="A21" s="99" t="s">
        <v>11</v>
      </c>
      <c r="B21" s="99"/>
      <c r="C21" s="99"/>
      <c r="D21" s="99"/>
      <c r="E21" s="12" t="s">
        <v>12</v>
      </c>
      <c r="F21" s="100" t="s">
        <v>13</v>
      </c>
      <c r="G21" s="100"/>
      <c r="H21" s="100" t="s">
        <v>14</v>
      </c>
      <c r="I21" s="100"/>
    </row>
    <row r="22" spans="1:9" s="6" customFormat="1" ht="15.75" customHeight="1">
      <c r="A22" s="72">
        <v>1</v>
      </c>
      <c r="B22" s="72"/>
      <c r="C22" s="72"/>
      <c r="D22" s="72"/>
      <c r="E22" s="8">
        <v>2</v>
      </c>
      <c r="F22" s="72">
        <v>3</v>
      </c>
      <c r="G22" s="72"/>
      <c r="H22" s="72">
        <v>4</v>
      </c>
      <c r="I22" s="72"/>
    </row>
    <row r="23" spans="1:9" s="6" customFormat="1" ht="18.75" customHeight="1">
      <c r="A23" s="80" t="s">
        <v>15</v>
      </c>
      <c r="B23" s="80"/>
      <c r="C23" s="80"/>
      <c r="D23" s="80"/>
      <c r="E23" s="80"/>
      <c r="F23" s="80"/>
      <c r="G23" s="80"/>
      <c r="H23" s="96"/>
      <c r="I23" s="96"/>
    </row>
    <row r="24" spans="1:9" s="6" customFormat="1" ht="15.75" customHeight="1">
      <c r="A24" s="87" t="s">
        <v>16</v>
      </c>
      <c r="B24" s="87"/>
      <c r="C24" s="87"/>
      <c r="D24" s="87"/>
      <c r="E24" s="14">
        <v>1</v>
      </c>
      <c r="F24" s="84">
        <f>F27</f>
        <v>102415573.77</v>
      </c>
      <c r="G24" s="84"/>
      <c r="H24" s="84">
        <v>106400000</v>
      </c>
      <c r="I24" s="84"/>
    </row>
    <row r="25" spans="1:9" s="6" customFormat="1" ht="15.75" customHeight="1">
      <c r="A25" s="87" t="s">
        <v>17</v>
      </c>
      <c r="B25" s="87"/>
      <c r="C25" s="87"/>
      <c r="D25" s="87"/>
      <c r="E25" s="88" t="s">
        <v>18</v>
      </c>
      <c r="F25" s="87"/>
      <c r="G25" s="87"/>
      <c r="H25" s="87"/>
      <c r="I25" s="87"/>
    </row>
    <row r="26" spans="1:9" s="6" customFormat="1" ht="15.75" customHeight="1">
      <c r="A26" s="86" t="s">
        <v>19</v>
      </c>
      <c r="B26" s="86"/>
      <c r="C26" s="86"/>
      <c r="D26" s="86"/>
      <c r="E26" s="89"/>
      <c r="F26" s="90"/>
      <c r="G26" s="91"/>
      <c r="H26" s="90"/>
      <c r="I26" s="91"/>
    </row>
    <row r="27" spans="1:9" s="6" customFormat="1" ht="15.75" customHeight="1">
      <c r="A27" s="86" t="s">
        <v>20</v>
      </c>
      <c r="B27" s="86"/>
      <c r="C27" s="86"/>
      <c r="D27" s="86"/>
      <c r="E27" s="13" t="s">
        <v>21</v>
      </c>
      <c r="F27" s="84">
        <f>H66</f>
        <v>102415573.77</v>
      </c>
      <c r="G27" s="84"/>
      <c r="H27" s="84">
        <v>106400000</v>
      </c>
      <c r="I27" s="84"/>
    </row>
    <row r="28" spans="1:9" s="6" customFormat="1" ht="15.75" customHeight="1">
      <c r="A28" s="87" t="s">
        <v>22</v>
      </c>
      <c r="B28" s="87"/>
      <c r="C28" s="87"/>
      <c r="D28" s="87"/>
      <c r="E28" s="14">
        <v>2</v>
      </c>
      <c r="F28" s="84">
        <f>F29</f>
        <v>29176359.439999998</v>
      </c>
      <c r="G28" s="84"/>
      <c r="H28" s="84">
        <v>28449262.28</v>
      </c>
      <c r="I28" s="84"/>
    </row>
    <row r="29" spans="1:9" s="6" customFormat="1" ht="15.75" customHeight="1">
      <c r="A29" s="87" t="s">
        <v>17</v>
      </c>
      <c r="B29" s="87"/>
      <c r="C29" s="87"/>
      <c r="D29" s="87"/>
      <c r="E29" s="88" t="s">
        <v>23</v>
      </c>
      <c r="F29" s="93">
        <f>F31+F33+F34</f>
        <v>29176359.439999998</v>
      </c>
      <c r="G29" s="93"/>
      <c r="H29" s="93">
        <v>28449262.28</v>
      </c>
      <c r="I29" s="93"/>
    </row>
    <row r="30" spans="1:9" s="6" customFormat="1" ht="15.75" customHeight="1">
      <c r="A30" s="94" t="s">
        <v>24</v>
      </c>
      <c r="B30" s="94"/>
      <c r="C30" s="94"/>
      <c r="D30" s="94"/>
      <c r="E30" s="89"/>
      <c r="F30" s="90"/>
      <c r="G30" s="91"/>
      <c r="H30" s="90"/>
      <c r="I30" s="91"/>
    </row>
    <row r="31" spans="1:9" s="6" customFormat="1" ht="15.75" customHeight="1">
      <c r="A31" s="87" t="s">
        <v>17</v>
      </c>
      <c r="B31" s="87"/>
      <c r="C31" s="87"/>
      <c r="D31" s="87"/>
      <c r="E31" s="88" t="s">
        <v>25</v>
      </c>
      <c r="F31" s="93">
        <v>19546710.11</v>
      </c>
      <c r="G31" s="93"/>
      <c r="H31" s="93">
        <v>16520788.14</v>
      </c>
      <c r="I31" s="93"/>
    </row>
    <row r="32" spans="1:9" s="6" customFormat="1" ht="15.75" customHeight="1">
      <c r="A32" s="86" t="s">
        <v>26</v>
      </c>
      <c r="B32" s="86"/>
      <c r="C32" s="86"/>
      <c r="D32" s="86"/>
      <c r="E32" s="89"/>
      <c r="F32" s="90"/>
      <c r="G32" s="91"/>
      <c r="H32" s="90"/>
      <c r="I32" s="91"/>
    </row>
    <row r="33" spans="1:9" s="6" customFormat="1" ht="16.5" customHeight="1">
      <c r="A33" s="92" t="s">
        <v>27</v>
      </c>
      <c r="B33" s="92"/>
      <c r="C33" s="92"/>
      <c r="D33" s="92"/>
      <c r="E33" s="13" t="s">
        <v>28</v>
      </c>
      <c r="F33" s="84">
        <v>7530513.33</v>
      </c>
      <c r="G33" s="84"/>
      <c r="H33" s="84">
        <v>11928474.14</v>
      </c>
      <c r="I33" s="84"/>
    </row>
    <row r="34" spans="1:9" s="6" customFormat="1" ht="16.5" customHeight="1">
      <c r="A34" s="60" t="s">
        <v>29</v>
      </c>
      <c r="B34" s="60"/>
      <c r="C34" s="60"/>
      <c r="D34" s="60"/>
      <c r="E34" s="13" t="s">
        <v>30</v>
      </c>
      <c r="F34" s="84">
        <v>2099136</v>
      </c>
      <c r="G34" s="84"/>
      <c r="H34" s="82"/>
      <c r="I34" s="82"/>
    </row>
    <row r="35" spans="1:9" s="6" customFormat="1" ht="15.75" customHeight="1">
      <c r="A35" s="82" t="s">
        <v>31</v>
      </c>
      <c r="B35" s="82"/>
      <c r="C35" s="82"/>
      <c r="D35" s="82"/>
      <c r="E35" s="13" t="s">
        <v>32</v>
      </c>
      <c r="F35" s="82"/>
      <c r="G35" s="82"/>
      <c r="H35" s="82"/>
      <c r="I35" s="82"/>
    </row>
    <row r="36" spans="1:9" s="6" customFormat="1" ht="15.75" customHeight="1">
      <c r="A36" s="82" t="s">
        <v>33</v>
      </c>
      <c r="B36" s="82"/>
      <c r="C36" s="82"/>
      <c r="D36" s="82"/>
      <c r="E36" s="13" t="s">
        <v>34</v>
      </c>
      <c r="F36" s="82"/>
      <c r="G36" s="82"/>
      <c r="H36" s="82"/>
      <c r="I36" s="82"/>
    </row>
    <row r="37" spans="1:9" s="6" customFormat="1" ht="15.75" customHeight="1">
      <c r="A37" s="82" t="s">
        <v>35</v>
      </c>
      <c r="B37" s="82"/>
      <c r="C37" s="82"/>
      <c r="D37" s="82"/>
      <c r="E37" s="13" t="s">
        <v>36</v>
      </c>
      <c r="F37" s="82"/>
      <c r="G37" s="82"/>
      <c r="H37" s="82"/>
      <c r="I37" s="82"/>
    </row>
    <row r="38" spans="1:9" s="6" customFormat="1" ht="16.5" customHeight="1">
      <c r="A38" s="60" t="s">
        <v>37</v>
      </c>
      <c r="B38" s="60"/>
      <c r="C38" s="60"/>
      <c r="D38" s="60"/>
      <c r="E38" s="13" t="s">
        <v>38</v>
      </c>
      <c r="F38" s="82"/>
      <c r="G38" s="82"/>
      <c r="H38" s="82"/>
      <c r="I38" s="82"/>
    </row>
    <row r="39" spans="1:9" s="6" customFormat="1" ht="15.75" customHeight="1">
      <c r="A39" s="87" t="s">
        <v>39</v>
      </c>
      <c r="B39" s="87"/>
      <c r="C39" s="87"/>
      <c r="D39" s="87"/>
      <c r="E39" s="13" t="s">
        <v>40</v>
      </c>
      <c r="F39" s="82"/>
      <c r="G39" s="82"/>
      <c r="H39" s="82"/>
      <c r="I39" s="82"/>
    </row>
    <row r="40" spans="1:9" s="6" customFormat="1" ht="15.75" customHeight="1">
      <c r="A40" s="87" t="s">
        <v>17</v>
      </c>
      <c r="B40" s="87"/>
      <c r="C40" s="87"/>
      <c r="D40" s="87"/>
      <c r="E40" s="88" t="s">
        <v>41</v>
      </c>
      <c r="F40" s="87"/>
      <c r="G40" s="87"/>
      <c r="H40" s="87"/>
      <c r="I40" s="87"/>
    </row>
    <row r="41" spans="1:9" s="6" customFormat="1" ht="15.75" customHeight="1">
      <c r="A41" s="86" t="s">
        <v>42</v>
      </c>
      <c r="B41" s="86"/>
      <c r="C41" s="86"/>
      <c r="D41" s="86"/>
      <c r="E41" s="89"/>
      <c r="F41" s="90"/>
      <c r="G41" s="91"/>
      <c r="H41" s="90"/>
      <c r="I41" s="91"/>
    </row>
    <row r="42" spans="1:9" s="6" customFormat="1" ht="15.75" customHeight="1">
      <c r="A42" s="86" t="s">
        <v>43</v>
      </c>
      <c r="B42" s="86"/>
      <c r="C42" s="86"/>
      <c r="D42" s="86"/>
      <c r="E42" s="13" t="s">
        <v>44</v>
      </c>
      <c r="F42" s="82"/>
      <c r="G42" s="82"/>
      <c r="H42" s="82"/>
      <c r="I42" s="82"/>
    </row>
    <row r="43" spans="1:9" s="6" customFormat="1" ht="15.75" customHeight="1">
      <c r="A43" s="82" t="s">
        <v>45</v>
      </c>
      <c r="B43" s="82"/>
      <c r="C43" s="82"/>
      <c r="D43" s="82"/>
      <c r="E43" s="14">
        <v>3</v>
      </c>
      <c r="F43" s="82"/>
      <c r="G43" s="82"/>
      <c r="H43" s="82"/>
      <c r="I43" s="82"/>
    </row>
    <row r="44" spans="1:9" s="6" customFormat="1" ht="15.75" customHeight="1">
      <c r="A44" s="82" t="s">
        <v>46</v>
      </c>
      <c r="B44" s="82"/>
      <c r="C44" s="82"/>
      <c r="D44" s="82"/>
      <c r="E44" s="14">
        <v>4</v>
      </c>
      <c r="F44" s="82"/>
      <c r="G44" s="82"/>
      <c r="H44" s="82"/>
      <c r="I44" s="82"/>
    </row>
    <row r="45" spans="1:9" s="6" customFormat="1" ht="32.25" customHeight="1">
      <c r="A45" s="60" t="s">
        <v>47</v>
      </c>
      <c r="B45" s="60"/>
      <c r="C45" s="60"/>
      <c r="D45" s="60"/>
      <c r="E45" s="14">
        <v>5</v>
      </c>
      <c r="F45" s="84">
        <f>F24+F28</f>
        <v>131591933.21</v>
      </c>
      <c r="G45" s="84"/>
      <c r="H45" s="84">
        <v>134849262.28</v>
      </c>
      <c r="I45" s="84"/>
    </row>
    <row r="46" spans="1:9" s="6" customFormat="1" ht="18.75" customHeight="1">
      <c r="A46" s="80" t="s">
        <v>48</v>
      </c>
      <c r="B46" s="80"/>
      <c r="C46" s="80"/>
      <c r="D46" s="80"/>
      <c r="E46" s="80"/>
      <c r="F46" s="80"/>
      <c r="G46" s="80"/>
      <c r="H46" s="80"/>
      <c r="I46" s="80"/>
    </row>
    <row r="47" spans="1:9" s="6" customFormat="1" ht="15.75" customHeight="1">
      <c r="A47" s="82" t="s">
        <v>49</v>
      </c>
      <c r="B47" s="82"/>
      <c r="C47" s="82"/>
      <c r="D47" s="82"/>
      <c r="E47" s="14">
        <v>6</v>
      </c>
      <c r="F47" s="84">
        <v>6573343.6</v>
      </c>
      <c r="G47" s="84"/>
      <c r="H47" s="84">
        <v>2104859.6</v>
      </c>
      <c r="I47" s="84"/>
    </row>
    <row r="48" spans="1:9" s="6" customFormat="1" ht="18.75" customHeight="1">
      <c r="A48" s="80" t="s">
        <v>50</v>
      </c>
      <c r="B48" s="80"/>
      <c r="C48" s="80"/>
      <c r="D48" s="80"/>
      <c r="E48" s="80"/>
      <c r="F48" s="80"/>
      <c r="G48" s="80"/>
      <c r="H48" s="80"/>
      <c r="I48" s="80"/>
    </row>
    <row r="49" spans="1:9" s="6" customFormat="1" ht="32.25" customHeight="1">
      <c r="A49" s="85" t="s">
        <v>51</v>
      </c>
      <c r="B49" s="85"/>
      <c r="C49" s="85"/>
      <c r="D49" s="85"/>
      <c r="E49" s="14">
        <v>7</v>
      </c>
      <c r="F49" s="84">
        <f>F45-F47</f>
        <v>125018589.61</v>
      </c>
      <c r="G49" s="84"/>
      <c r="H49" s="84">
        <v>132744402.68</v>
      </c>
      <c r="I49" s="84"/>
    </row>
    <row r="50" spans="1:9" s="6" customFormat="1" ht="18.75" customHeight="1">
      <c r="A50" s="80" t="s">
        <v>52</v>
      </c>
      <c r="B50" s="80"/>
      <c r="C50" s="80"/>
      <c r="D50" s="80"/>
      <c r="E50" s="80"/>
      <c r="F50" s="80"/>
      <c r="G50" s="80"/>
      <c r="H50" s="80"/>
      <c r="I50" s="80"/>
    </row>
    <row r="51" spans="1:9" s="6" customFormat="1" ht="15.75" customHeight="1">
      <c r="A51" s="81" t="s">
        <v>52</v>
      </c>
      <c r="B51" s="81"/>
      <c r="C51" s="81"/>
      <c r="D51" s="81"/>
      <c r="E51" s="14">
        <v>8</v>
      </c>
      <c r="F51" s="82" t="s">
        <v>53</v>
      </c>
      <c r="G51" s="82"/>
      <c r="H51" s="82" t="s">
        <v>53</v>
      </c>
      <c r="I51" s="82"/>
    </row>
    <row r="52" spans="1:9" s="6" customFormat="1" ht="30" customHeight="1">
      <c r="A52" s="83" t="s">
        <v>54</v>
      </c>
      <c r="B52" s="83"/>
      <c r="C52" s="83"/>
      <c r="D52" s="83"/>
      <c r="E52" s="61" t="s">
        <v>55</v>
      </c>
      <c r="F52" s="61"/>
      <c r="G52" s="61"/>
      <c r="H52" s="61"/>
      <c r="I52" s="61"/>
    </row>
    <row r="53" s="6" customFormat="1" ht="15.75" customHeight="1"/>
    <row r="54" spans="1:14" s="17" customFormat="1" ht="17.25" customHeight="1">
      <c r="A54" s="79" t="s">
        <v>56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1" s="6" customFormat="1" ht="18.75" customHeight="1">
      <c r="A55" s="70" t="s">
        <v>57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3" s="6" customFormat="1" ht="117" customHeight="1">
      <c r="A56" s="18" t="s">
        <v>58</v>
      </c>
      <c r="B56" s="18" t="s">
        <v>59</v>
      </c>
      <c r="C56" s="18" t="s">
        <v>60</v>
      </c>
      <c r="D56" s="18" t="s">
        <v>61</v>
      </c>
      <c r="E56" s="18" t="s">
        <v>62</v>
      </c>
      <c r="F56" s="18" t="s">
        <v>63</v>
      </c>
      <c r="G56" s="18" t="s">
        <v>64</v>
      </c>
      <c r="H56" s="18" t="s">
        <v>65</v>
      </c>
      <c r="I56" s="18" t="s">
        <v>66</v>
      </c>
      <c r="J56" s="71" t="s">
        <v>67</v>
      </c>
      <c r="K56" s="71"/>
      <c r="L56" s="18" t="s">
        <v>68</v>
      </c>
      <c r="M56" s="19"/>
    </row>
    <row r="57" spans="1:13" s="6" customFormat="1" ht="15.75" customHeight="1">
      <c r="A57" s="8">
        <v>1</v>
      </c>
      <c r="B57" s="20">
        <v>2</v>
      </c>
      <c r="C57" s="8">
        <v>3</v>
      </c>
      <c r="D57" s="8">
        <v>4</v>
      </c>
      <c r="E57" s="8">
        <v>5</v>
      </c>
      <c r="F57" s="8">
        <v>6</v>
      </c>
      <c r="G57" s="8">
        <v>7</v>
      </c>
      <c r="H57" s="8">
        <v>8</v>
      </c>
      <c r="I57" s="8">
        <v>9</v>
      </c>
      <c r="J57" s="72">
        <v>10</v>
      </c>
      <c r="K57" s="72"/>
      <c r="L57" s="8">
        <v>11</v>
      </c>
      <c r="M57" s="19"/>
    </row>
    <row r="58" spans="1:13" s="6" customFormat="1" ht="12.75" customHeight="1">
      <c r="A58" s="13" t="s">
        <v>69</v>
      </c>
      <c r="B58" s="21" t="s">
        <v>70</v>
      </c>
      <c r="C58" s="13" t="s">
        <v>70</v>
      </c>
      <c r="D58" s="13" t="s">
        <v>70</v>
      </c>
      <c r="E58" s="13" t="s">
        <v>70</v>
      </c>
      <c r="F58" s="13" t="s">
        <v>70</v>
      </c>
      <c r="G58" s="13" t="s">
        <v>70</v>
      </c>
      <c r="H58" s="9"/>
      <c r="I58" s="9"/>
      <c r="J58" s="61" t="s">
        <v>70</v>
      </c>
      <c r="K58" s="61"/>
      <c r="L58" s="13" t="s">
        <v>70</v>
      </c>
      <c r="M58" s="19"/>
    </row>
    <row r="59" spans="1:11" s="6" customFormat="1" ht="18" customHeight="1">
      <c r="A59" s="76" t="s">
        <v>71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3" s="22" customFormat="1" ht="117" customHeight="1">
      <c r="A60" s="18" t="s">
        <v>58</v>
      </c>
      <c r="B60" s="18" t="s">
        <v>72</v>
      </c>
      <c r="C60" s="18" t="s">
        <v>60</v>
      </c>
      <c r="D60" s="18" t="s">
        <v>61</v>
      </c>
      <c r="E60" s="18" t="s">
        <v>62</v>
      </c>
      <c r="F60" s="18" t="s">
        <v>73</v>
      </c>
      <c r="G60" s="18" t="s">
        <v>74</v>
      </c>
      <c r="H60" s="18" t="s">
        <v>65</v>
      </c>
      <c r="I60" s="18" t="s">
        <v>66</v>
      </c>
      <c r="J60" s="71" t="s">
        <v>67</v>
      </c>
      <c r="K60" s="71"/>
      <c r="L60" s="18" t="s">
        <v>68</v>
      </c>
      <c r="M60" s="23"/>
    </row>
    <row r="61" spans="1:13" s="6" customFormat="1" ht="15.75" customHeight="1">
      <c r="A61" s="8">
        <v>1</v>
      </c>
      <c r="B61" s="20">
        <v>2</v>
      </c>
      <c r="C61" s="8">
        <v>3</v>
      </c>
      <c r="D61" s="8">
        <v>4</v>
      </c>
      <c r="E61" s="8">
        <v>5</v>
      </c>
      <c r="F61" s="8">
        <v>6</v>
      </c>
      <c r="G61" s="8">
        <v>7</v>
      </c>
      <c r="H61" s="8">
        <v>8</v>
      </c>
      <c r="I61" s="8">
        <v>9</v>
      </c>
      <c r="J61" s="72">
        <v>10</v>
      </c>
      <c r="K61" s="72"/>
      <c r="L61" s="8">
        <v>11</v>
      </c>
      <c r="M61" s="19"/>
    </row>
    <row r="62" spans="1:13" s="6" customFormat="1" ht="27.75" customHeight="1">
      <c r="A62" s="24">
        <v>1</v>
      </c>
      <c r="B62" s="16" t="s">
        <v>211</v>
      </c>
      <c r="C62" s="24">
        <v>1027739609391</v>
      </c>
      <c r="D62" s="24">
        <v>1000</v>
      </c>
      <c r="E62" s="9" t="s">
        <v>75</v>
      </c>
      <c r="F62" s="24">
        <v>643</v>
      </c>
      <c r="G62" s="9" t="s">
        <v>76</v>
      </c>
      <c r="H62" s="15">
        <f>5000000+15573.77</f>
        <v>5015573.77</v>
      </c>
      <c r="I62" s="25">
        <f>H62/F45*100</f>
        <v>3.811459903089906</v>
      </c>
      <c r="J62" s="60" t="s">
        <v>77</v>
      </c>
      <c r="K62" s="60"/>
      <c r="L62" s="13" t="s">
        <v>78</v>
      </c>
      <c r="M62" s="19"/>
    </row>
    <row r="63" spans="1:13" s="6" customFormat="1" ht="27.75" customHeight="1">
      <c r="A63" s="24">
        <v>2</v>
      </c>
      <c r="B63" s="16" t="s">
        <v>211</v>
      </c>
      <c r="C63" s="24">
        <v>1027739609391</v>
      </c>
      <c r="D63" s="24">
        <v>1000</v>
      </c>
      <c r="E63" s="9" t="s">
        <v>75</v>
      </c>
      <c r="F63" s="24">
        <v>643</v>
      </c>
      <c r="G63" s="9" t="s">
        <v>79</v>
      </c>
      <c r="H63" s="15">
        <v>15000000</v>
      </c>
      <c r="I63" s="25">
        <f>H63/F45*100</f>
        <v>11.398875017712799</v>
      </c>
      <c r="J63" s="60" t="s">
        <v>77</v>
      </c>
      <c r="K63" s="60"/>
      <c r="L63" s="13" t="s">
        <v>78</v>
      </c>
      <c r="M63" s="19"/>
    </row>
    <row r="64" spans="1:13" s="6" customFormat="1" ht="27.75" customHeight="1">
      <c r="A64" s="24">
        <v>3</v>
      </c>
      <c r="B64" s="16" t="s">
        <v>211</v>
      </c>
      <c r="C64" s="24">
        <v>1027739609391</v>
      </c>
      <c r="D64" s="24">
        <v>1000</v>
      </c>
      <c r="E64" s="9" t="s">
        <v>75</v>
      </c>
      <c r="F64" s="24">
        <v>643</v>
      </c>
      <c r="G64" s="9" t="s">
        <v>80</v>
      </c>
      <c r="H64" s="15">
        <v>5000000</v>
      </c>
      <c r="I64" s="25">
        <f>H64/F45*100</f>
        <v>3.799625005904266</v>
      </c>
      <c r="J64" s="60" t="s">
        <v>77</v>
      </c>
      <c r="K64" s="60"/>
      <c r="L64" s="13" t="s">
        <v>78</v>
      </c>
      <c r="M64" s="19"/>
    </row>
    <row r="65" spans="1:13" s="6" customFormat="1" ht="27.75" customHeight="1">
      <c r="A65" s="24">
        <v>4</v>
      </c>
      <c r="B65" s="16" t="s">
        <v>211</v>
      </c>
      <c r="C65" s="24">
        <v>1027739609391</v>
      </c>
      <c r="D65" s="24">
        <v>1000</v>
      </c>
      <c r="E65" s="9" t="s">
        <v>75</v>
      </c>
      <c r="F65" s="24">
        <v>643</v>
      </c>
      <c r="G65" s="9" t="s">
        <v>81</v>
      </c>
      <c r="H65" s="15">
        <v>77400000</v>
      </c>
      <c r="I65" s="25">
        <f>H65/F45*100</f>
        <v>58.81819509139804</v>
      </c>
      <c r="J65" s="60" t="s">
        <v>77</v>
      </c>
      <c r="K65" s="60"/>
      <c r="L65" s="13" t="s">
        <v>78</v>
      </c>
      <c r="M65" s="19"/>
    </row>
    <row r="66" spans="1:13" s="6" customFormat="1" ht="12.75" customHeight="1">
      <c r="A66" s="13" t="s">
        <v>69</v>
      </c>
      <c r="B66" s="21" t="s">
        <v>70</v>
      </c>
      <c r="C66" s="13" t="s">
        <v>70</v>
      </c>
      <c r="D66" s="13" t="s">
        <v>70</v>
      </c>
      <c r="E66" s="13" t="s">
        <v>70</v>
      </c>
      <c r="F66" s="13" t="s">
        <v>70</v>
      </c>
      <c r="G66" s="13" t="s">
        <v>70</v>
      </c>
      <c r="H66" s="15">
        <f>H62+H63+H64+H65</f>
        <v>102415573.77</v>
      </c>
      <c r="I66" s="25">
        <f>H66/F45*100</f>
        <v>77.82815501810501</v>
      </c>
      <c r="J66" s="61" t="s">
        <v>70</v>
      </c>
      <c r="K66" s="61"/>
      <c r="L66" s="13" t="s">
        <v>70</v>
      </c>
      <c r="M66" s="19"/>
    </row>
    <row r="67" spans="1:11" s="6" customFormat="1" ht="18" customHeight="1">
      <c r="A67" s="76" t="s">
        <v>82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</row>
    <row r="68" spans="1:14" s="6" customFormat="1" ht="122.25" customHeight="1">
      <c r="A68" s="18" t="s">
        <v>58</v>
      </c>
      <c r="B68" s="18" t="s">
        <v>83</v>
      </c>
      <c r="C68" s="18" t="s">
        <v>84</v>
      </c>
      <c r="D68" s="18" t="s">
        <v>85</v>
      </c>
      <c r="E68" s="18" t="s">
        <v>86</v>
      </c>
      <c r="F68" s="18" t="s">
        <v>87</v>
      </c>
      <c r="G68" s="18" t="s">
        <v>88</v>
      </c>
      <c r="H68" s="18" t="s">
        <v>89</v>
      </c>
      <c r="I68" s="18" t="s">
        <v>90</v>
      </c>
      <c r="J68" s="18" t="s">
        <v>91</v>
      </c>
      <c r="K68" s="18" t="s">
        <v>92</v>
      </c>
      <c r="L68" s="71" t="s">
        <v>67</v>
      </c>
      <c r="M68" s="71"/>
      <c r="N68" s="18" t="s">
        <v>93</v>
      </c>
    </row>
    <row r="69" spans="1:14" s="6" customFormat="1" ht="15.75" customHeight="1">
      <c r="A69" s="8">
        <v>1</v>
      </c>
      <c r="B69" s="20">
        <v>2</v>
      </c>
      <c r="C69" s="8">
        <v>3</v>
      </c>
      <c r="D69" s="8">
        <v>4</v>
      </c>
      <c r="E69" s="8">
        <v>5</v>
      </c>
      <c r="F69" s="8">
        <v>6</v>
      </c>
      <c r="G69" s="8">
        <v>7</v>
      </c>
      <c r="H69" s="8">
        <v>8</v>
      </c>
      <c r="I69" s="8">
        <v>9</v>
      </c>
      <c r="J69" s="8">
        <v>10</v>
      </c>
      <c r="K69" s="8">
        <v>11</v>
      </c>
      <c r="L69" s="72">
        <v>12</v>
      </c>
      <c r="M69" s="72"/>
      <c r="N69" s="8">
        <v>13</v>
      </c>
    </row>
    <row r="70" spans="1:14" s="42" customFormat="1" ht="27" customHeight="1">
      <c r="A70" s="35">
        <v>1</v>
      </c>
      <c r="B70" s="44" t="s">
        <v>199</v>
      </c>
      <c r="C70" s="35">
        <v>1025300786610</v>
      </c>
      <c r="D70" s="35">
        <v>5321029508</v>
      </c>
      <c r="E70" s="36" t="s">
        <v>99</v>
      </c>
      <c r="F70" s="37" t="s">
        <v>106</v>
      </c>
      <c r="G70" s="36" t="s">
        <v>107</v>
      </c>
      <c r="H70" s="36" t="s">
        <v>108</v>
      </c>
      <c r="I70" s="35">
        <v>874</v>
      </c>
      <c r="J70" s="39">
        <v>893394.06</v>
      </c>
      <c r="K70" s="40">
        <f>J70/F45*100</f>
        <v>0.6789124821004673</v>
      </c>
      <c r="L70" s="77" t="s">
        <v>109</v>
      </c>
      <c r="M70" s="77"/>
      <c r="N70" s="41" t="s">
        <v>78</v>
      </c>
    </row>
    <row r="71" spans="1:14" s="42" customFormat="1" ht="12.75" customHeight="1">
      <c r="A71" s="35">
        <v>2</v>
      </c>
      <c r="B71" s="45" t="s">
        <v>200</v>
      </c>
      <c r="C71" s="35">
        <v>1027700067328</v>
      </c>
      <c r="D71" s="35">
        <v>7728168971</v>
      </c>
      <c r="E71" s="36" t="s">
        <v>94</v>
      </c>
      <c r="F71" s="37" t="s">
        <v>128</v>
      </c>
      <c r="G71" s="36" t="s">
        <v>129</v>
      </c>
      <c r="H71" s="36" t="s">
        <v>130</v>
      </c>
      <c r="I71" s="38">
        <v>1473</v>
      </c>
      <c r="J71" s="39">
        <v>1532612.31</v>
      </c>
      <c r="K71" s="40">
        <f>J71/F45*100</f>
        <v>1.1646704114865403</v>
      </c>
      <c r="L71" s="77" t="s">
        <v>98</v>
      </c>
      <c r="M71" s="77"/>
      <c r="N71" s="41" t="s">
        <v>78</v>
      </c>
    </row>
    <row r="72" spans="1:14" s="42" customFormat="1" ht="12.75" customHeight="1">
      <c r="A72" s="35">
        <v>3</v>
      </c>
      <c r="B72" s="45" t="s">
        <v>200</v>
      </c>
      <c r="C72" s="35">
        <v>1027700067328</v>
      </c>
      <c r="D72" s="35">
        <v>7728168971</v>
      </c>
      <c r="E72" s="36" t="s">
        <v>94</v>
      </c>
      <c r="F72" s="37" t="s">
        <v>131</v>
      </c>
      <c r="G72" s="36" t="s">
        <v>132</v>
      </c>
      <c r="H72" s="36" t="s">
        <v>133</v>
      </c>
      <c r="I72" s="38">
        <v>3071</v>
      </c>
      <c r="J72" s="39">
        <v>3181678.84</v>
      </c>
      <c r="K72" s="40">
        <f>J72/F45*100</f>
        <v>2.4178372962440955</v>
      </c>
      <c r="L72" s="77" t="s">
        <v>98</v>
      </c>
      <c r="M72" s="77"/>
      <c r="N72" s="41" t="s">
        <v>78</v>
      </c>
    </row>
    <row r="73" spans="1:14" s="42" customFormat="1" ht="24.75" customHeight="1">
      <c r="A73" s="35">
        <v>4</v>
      </c>
      <c r="B73" s="45" t="s">
        <v>110</v>
      </c>
      <c r="C73" s="35">
        <v>1077746003334</v>
      </c>
      <c r="D73" s="35">
        <v>7731559044</v>
      </c>
      <c r="E73" s="36" t="s">
        <v>94</v>
      </c>
      <c r="F73" s="37" t="s">
        <v>111</v>
      </c>
      <c r="G73" s="36" t="s">
        <v>112</v>
      </c>
      <c r="H73" s="36" t="s">
        <v>113</v>
      </c>
      <c r="I73" s="38">
        <v>2655</v>
      </c>
      <c r="J73" s="39">
        <v>2678284.35</v>
      </c>
      <c r="K73" s="40">
        <f>J73/F45*100</f>
        <v>2.0352952378364106</v>
      </c>
      <c r="L73" s="78" t="s">
        <v>98</v>
      </c>
      <c r="M73" s="77"/>
      <c r="N73" s="41" t="s">
        <v>78</v>
      </c>
    </row>
    <row r="74" spans="1:14" s="42" customFormat="1" ht="27" customHeight="1">
      <c r="A74" s="35">
        <v>5</v>
      </c>
      <c r="B74" s="45" t="s">
        <v>201</v>
      </c>
      <c r="C74" s="35">
        <v>1027700167110</v>
      </c>
      <c r="D74" s="35">
        <v>7744001497</v>
      </c>
      <c r="E74" s="36" t="s">
        <v>94</v>
      </c>
      <c r="F74" s="37" t="s">
        <v>121</v>
      </c>
      <c r="G74" s="36" t="s">
        <v>122</v>
      </c>
      <c r="H74" s="36" t="s">
        <v>123</v>
      </c>
      <c r="I74" s="35">
        <v>55</v>
      </c>
      <c r="J74" s="39">
        <v>57142.8</v>
      </c>
      <c r="K74" s="40">
        <f>J74/F45*100</f>
        <v>0.04342424235747726</v>
      </c>
      <c r="L74" s="77" t="s">
        <v>98</v>
      </c>
      <c r="M74" s="77"/>
      <c r="N74" s="41" t="s">
        <v>78</v>
      </c>
    </row>
    <row r="75" spans="1:14" s="42" customFormat="1" ht="37.5" customHeight="1">
      <c r="A75" s="35">
        <v>6</v>
      </c>
      <c r="B75" s="45" t="s">
        <v>202</v>
      </c>
      <c r="C75" s="35">
        <v>1027739407189</v>
      </c>
      <c r="D75" s="35">
        <v>7720261827</v>
      </c>
      <c r="E75" s="36" t="s">
        <v>99</v>
      </c>
      <c r="F75" s="37" t="s">
        <v>124</v>
      </c>
      <c r="G75" s="36" t="s">
        <v>125</v>
      </c>
      <c r="H75" s="36" t="s">
        <v>126</v>
      </c>
      <c r="I75" s="35">
        <v>155</v>
      </c>
      <c r="J75" s="39">
        <v>160652.85</v>
      </c>
      <c r="K75" s="40">
        <f>J75/F45*100</f>
        <v>0.12208411722595743</v>
      </c>
      <c r="L75" s="77" t="s">
        <v>127</v>
      </c>
      <c r="M75" s="77"/>
      <c r="N75" s="41" t="s">
        <v>78</v>
      </c>
    </row>
    <row r="76" spans="1:14" s="42" customFormat="1" ht="40.5" customHeight="1">
      <c r="A76" s="35">
        <v>7</v>
      </c>
      <c r="B76" s="45" t="s">
        <v>202</v>
      </c>
      <c r="C76" s="35">
        <v>1027739407189</v>
      </c>
      <c r="D76" s="35">
        <v>7720261827</v>
      </c>
      <c r="E76" s="36" t="s">
        <v>99</v>
      </c>
      <c r="F76" s="37" t="s">
        <v>134</v>
      </c>
      <c r="G76" s="36" t="s">
        <v>135</v>
      </c>
      <c r="H76" s="36" t="s">
        <v>136</v>
      </c>
      <c r="I76" s="38">
        <v>1000</v>
      </c>
      <c r="J76" s="39">
        <v>1106430</v>
      </c>
      <c r="K76" s="40">
        <f>J76/F45*100</f>
        <v>0.8408038190565315</v>
      </c>
      <c r="L76" s="77" t="s">
        <v>127</v>
      </c>
      <c r="M76" s="77"/>
      <c r="N76" s="41" t="s">
        <v>78</v>
      </c>
    </row>
    <row r="77" spans="1:14" s="42" customFormat="1" ht="28.5" customHeight="1">
      <c r="A77" s="35">
        <v>8</v>
      </c>
      <c r="B77" s="45" t="s">
        <v>203</v>
      </c>
      <c r="C77" s="35">
        <v>1032304945947</v>
      </c>
      <c r="D77" s="35">
        <v>2309085638</v>
      </c>
      <c r="E77" s="36" t="s">
        <v>99</v>
      </c>
      <c r="F77" s="37" t="s">
        <v>115</v>
      </c>
      <c r="G77" s="36" t="s">
        <v>116</v>
      </c>
      <c r="H77" s="36" t="s">
        <v>117</v>
      </c>
      <c r="I77" s="38">
        <v>3827</v>
      </c>
      <c r="J77" s="39">
        <v>3915633.32</v>
      </c>
      <c r="K77" s="40">
        <f>J77/F45*100</f>
        <v>2.9755876553247878</v>
      </c>
      <c r="L77" s="77" t="s">
        <v>105</v>
      </c>
      <c r="M77" s="77"/>
      <c r="N77" s="41" t="s">
        <v>78</v>
      </c>
    </row>
    <row r="78" spans="1:14" s="42" customFormat="1" ht="24" customHeight="1">
      <c r="A78" s="35">
        <v>9</v>
      </c>
      <c r="B78" s="45" t="s">
        <v>204</v>
      </c>
      <c r="C78" s="35">
        <v>1027700342890</v>
      </c>
      <c r="D78" s="35">
        <v>7725114488</v>
      </c>
      <c r="E78" s="36" t="s">
        <v>94</v>
      </c>
      <c r="F78" s="37" t="s">
        <v>95</v>
      </c>
      <c r="G78" s="36" t="s">
        <v>96</v>
      </c>
      <c r="H78" s="36" t="s">
        <v>97</v>
      </c>
      <c r="I78" s="38">
        <v>3730</v>
      </c>
      <c r="J78" s="39">
        <v>3787106.3</v>
      </c>
      <c r="K78" s="40">
        <f>J78/F45*100</f>
        <v>2.8779167594995165</v>
      </c>
      <c r="L78" s="77" t="s">
        <v>98</v>
      </c>
      <c r="M78" s="77"/>
      <c r="N78" s="41" t="s">
        <v>78</v>
      </c>
    </row>
    <row r="79" spans="1:14" s="42" customFormat="1" ht="24.75" customHeight="1">
      <c r="A79" s="35">
        <v>10</v>
      </c>
      <c r="B79" s="45" t="s">
        <v>204</v>
      </c>
      <c r="C79" s="35">
        <v>1027700342890</v>
      </c>
      <c r="D79" s="35">
        <v>7725114488</v>
      </c>
      <c r="E79" s="36" t="s">
        <v>94</v>
      </c>
      <c r="F79" s="37" t="s">
        <v>118</v>
      </c>
      <c r="G79" s="36" t="s">
        <v>119</v>
      </c>
      <c r="H79" s="36" t="s">
        <v>120</v>
      </c>
      <c r="I79" s="35">
        <v>825</v>
      </c>
      <c r="J79" s="39">
        <v>865656</v>
      </c>
      <c r="K79" s="40">
        <f>J79/F45*100</f>
        <v>0.6578336368222126</v>
      </c>
      <c r="L79" s="77" t="s">
        <v>98</v>
      </c>
      <c r="M79" s="77"/>
      <c r="N79" s="41" t="s">
        <v>78</v>
      </c>
    </row>
    <row r="80" spans="1:14" s="42" customFormat="1" ht="42.75" customHeight="1">
      <c r="A80" s="35">
        <v>11</v>
      </c>
      <c r="B80" s="45" t="s">
        <v>205</v>
      </c>
      <c r="C80" s="35">
        <v>1027700198767</v>
      </c>
      <c r="D80" s="35">
        <v>7707049388</v>
      </c>
      <c r="E80" s="36" t="s">
        <v>99</v>
      </c>
      <c r="F80" s="37" t="s">
        <v>102</v>
      </c>
      <c r="G80" s="36" t="s">
        <v>103</v>
      </c>
      <c r="H80" s="36" t="s">
        <v>104</v>
      </c>
      <c r="I80" s="35">
        <v>830</v>
      </c>
      <c r="J80" s="39">
        <v>846301.2</v>
      </c>
      <c r="K80" s="40">
        <f>J80/F45*100</f>
        <v>0.6431254404093575</v>
      </c>
      <c r="L80" s="77" t="s">
        <v>105</v>
      </c>
      <c r="M80" s="77"/>
      <c r="N80" s="41" t="s">
        <v>78</v>
      </c>
    </row>
    <row r="81" spans="1:14" s="42" customFormat="1" ht="44.25" customHeight="1">
      <c r="A81" s="46">
        <v>12</v>
      </c>
      <c r="B81" s="48" t="s">
        <v>198</v>
      </c>
      <c r="C81" s="47">
        <v>1067746341024</v>
      </c>
      <c r="D81" s="43">
        <v>7708591995</v>
      </c>
      <c r="E81" s="36" t="s">
        <v>99</v>
      </c>
      <c r="F81" s="37" t="s">
        <v>100</v>
      </c>
      <c r="G81" s="36" t="s">
        <v>101</v>
      </c>
      <c r="H81" s="55">
        <v>43126</v>
      </c>
      <c r="I81" s="35">
        <v>672</v>
      </c>
      <c r="J81" s="39">
        <v>521818.08</v>
      </c>
      <c r="K81" s="40">
        <f>J81/F45*100</f>
        <v>0.39654260506019057</v>
      </c>
      <c r="L81" s="77" t="s">
        <v>98</v>
      </c>
      <c r="M81" s="77"/>
      <c r="N81" s="41" t="s">
        <v>78</v>
      </c>
    </row>
    <row r="82" spans="1:14" s="6" customFormat="1" ht="15.75" customHeight="1">
      <c r="A82" s="13" t="s">
        <v>69</v>
      </c>
      <c r="B82" s="21" t="s">
        <v>70</v>
      </c>
      <c r="C82" s="13" t="s">
        <v>70</v>
      </c>
      <c r="D82" s="13" t="s">
        <v>70</v>
      </c>
      <c r="E82" s="13" t="s">
        <v>70</v>
      </c>
      <c r="F82" s="13" t="s">
        <v>70</v>
      </c>
      <c r="G82" s="13" t="s">
        <v>70</v>
      </c>
      <c r="H82" s="13" t="s">
        <v>70</v>
      </c>
      <c r="I82" s="13" t="s">
        <v>70</v>
      </c>
      <c r="J82" s="15">
        <v>19546710.11</v>
      </c>
      <c r="K82" s="25">
        <f>J82/F45*100</f>
        <v>14.854033703423545</v>
      </c>
      <c r="L82" s="61" t="s">
        <v>70</v>
      </c>
      <c r="M82" s="61"/>
      <c r="N82" s="13" t="s">
        <v>70</v>
      </c>
    </row>
    <row r="83" spans="1:11" s="6" customFormat="1" ht="18.75" customHeight="1">
      <c r="A83" s="76" t="s">
        <v>137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</row>
    <row r="84" spans="1:13" s="6" customFormat="1" ht="124.5" customHeight="1">
      <c r="A84" s="18" t="s">
        <v>58</v>
      </c>
      <c r="B84" s="18" t="s">
        <v>83</v>
      </c>
      <c r="C84" s="18" t="s">
        <v>84</v>
      </c>
      <c r="D84" s="18" t="s">
        <v>85</v>
      </c>
      <c r="E84" s="18" t="s">
        <v>138</v>
      </c>
      <c r="F84" s="18" t="s">
        <v>88</v>
      </c>
      <c r="G84" s="18" t="s">
        <v>89</v>
      </c>
      <c r="H84" s="18" t="s">
        <v>90</v>
      </c>
      <c r="I84" s="18" t="s">
        <v>91</v>
      </c>
      <c r="J84" s="18" t="s">
        <v>92</v>
      </c>
      <c r="K84" s="71" t="s">
        <v>67</v>
      </c>
      <c r="L84" s="71"/>
      <c r="M84" s="18" t="s">
        <v>93</v>
      </c>
    </row>
    <row r="85" spans="1:13" s="6" customFormat="1" ht="15.75" customHeight="1">
      <c r="A85" s="8">
        <v>1</v>
      </c>
      <c r="B85" s="20">
        <v>2</v>
      </c>
      <c r="C85" s="8">
        <v>3</v>
      </c>
      <c r="D85" s="8">
        <v>4</v>
      </c>
      <c r="E85" s="8">
        <v>5</v>
      </c>
      <c r="F85" s="8">
        <v>6</v>
      </c>
      <c r="G85" s="8">
        <v>7</v>
      </c>
      <c r="H85" s="8">
        <v>8</v>
      </c>
      <c r="I85" s="8">
        <v>9</v>
      </c>
      <c r="J85" s="8">
        <v>10</v>
      </c>
      <c r="K85" s="72">
        <v>11</v>
      </c>
      <c r="L85" s="72"/>
      <c r="M85" s="8">
        <v>12</v>
      </c>
    </row>
    <row r="86" spans="1:13" s="6" customFormat="1" ht="27" customHeight="1">
      <c r="A86" s="24">
        <v>1</v>
      </c>
      <c r="B86" s="49" t="s">
        <v>206</v>
      </c>
      <c r="C86" s="35">
        <v>1037739085636</v>
      </c>
      <c r="D86" s="35">
        <v>7710168360</v>
      </c>
      <c r="E86" s="37" t="s">
        <v>139</v>
      </c>
      <c r="F86" s="36" t="s">
        <v>140</v>
      </c>
      <c r="G86" s="36" t="s">
        <v>141</v>
      </c>
      <c r="H86" s="38">
        <v>7384</v>
      </c>
      <c r="I86" s="39">
        <v>7530513.33</v>
      </c>
      <c r="J86" s="40">
        <f>I86/F45*100</f>
        <v>5.722625351192681</v>
      </c>
      <c r="K86" s="77" t="s">
        <v>142</v>
      </c>
      <c r="L86" s="77"/>
      <c r="M86" s="13" t="s">
        <v>78</v>
      </c>
    </row>
    <row r="87" spans="1:13" s="6" customFormat="1" ht="15.75" customHeight="1">
      <c r="A87" s="13" t="s">
        <v>69</v>
      </c>
      <c r="B87" s="21" t="s">
        <v>70</v>
      </c>
      <c r="C87" s="13" t="s">
        <v>70</v>
      </c>
      <c r="D87" s="13" t="s">
        <v>70</v>
      </c>
      <c r="E87" s="13" t="s">
        <v>70</v>
      </c>
      <c r="F87" s="13" t="s">
        <v>70</v>
      </c>
      <c r="G87" s="13" t="s">
        <v>70</v>
      </c>
      <c r="H87" s="13" t="s">
        <v>70</v>
      </c>
      <c r="I87" s="15">
        <v>7530513.33</v>
      </c>
      <c r="J87" s="25">
        <f>I87/F45*100</f>
        <v>5.722625351192681</v>
      </c>
      <c r="K87" s="61" t="s">
        <v>70</v>
      </c>
      <c r="L87" s="61"/>
      <c r="M87" s="13" t="s">
        <v>70</v>
      </c>
    </row>
    <row r="88" spans="1:11" s="6" customFormat="1" ht="19.5" customHeight="1">
      <c r="A88" s="76" t="s">
        <v>143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</row>
    <row r="89" spans="1:14" s="6" customFormat="1" ht="124.5" customHeight="1">
      <c r="A89" s="18" t="s">
        <v>58</v>
      </c>
      <c r="B89" s="18" t="s">
        <v>83</v>
      </c>
      <c r="C89" s="18" t="s">
        <v>144</v>
      </c>
      <c r="D89" s="18" t="s">
        <v>84</v>
      </c>
      <c r="E89" s="18" t="s">
        <v>85</v>
      </c>
      <c r="F89" s="18" t="s">
        <v>138</v>
      </c>
      <c r="G89" s="18" t="s">
        <v>88</v>
      </c>
      <c r="H89" s="18" t="s">
        <v>89</v>
      </c>
      <c r="I89" s="18" t="s">
        <v>90</v>
      </c>
      <c r="J89" s="18" t="s">
        <v>91</v>
      </c>
      <c r="K89" s="18" t="s">
        <v>92</v>
      </c>
      <c r="L89" s="71" t="s">
        <v>145</v>
      </c>
      <c r="M89" s="71"/>
      <c r="N89" s="18" t="s">
        <v>93</v>
      </c>
    </row>
    <row r="90" spans="1:14" s="6" customFormat="1" ht="15.75" customHeight="1">
      <c r="A90" s="8">
        <v>1</v>
      </c>
      <c r="B90" s="20">
        <v>2</v>
      </c>
      <c r="C90" s="8">
        <v>3</v>
      </c>
      <c r="D90" s="8">
        <v>4</v>
      </c>
      <c r="E90" s="8">
        <v>5</v>
      </c>
      <c r="F90" s="8">
        <v>6</v>
      </c>
      <c r="G90" s="8">
        <v>7</v>
      </c>
      <c r="H90" s="8">
        <v>8</v>
      </c>
      <c r="I90" s="8">
        <v>9</v>
      </c>
      <c r="J90" s="8">
        <v>10</v>
      </c>
      <c r="K90" s="8">
        <v>11</v>
      </c>
      <c r="L90" s="72">
        <v>12</v>
      </c>
      <c r="M90" s="72"/>
      <c r="N90" s="8">
        <v>13</v>
      </c>
    </row>
    <row r="91" spans="1:14" s="6" customFormat="1" ht="24.75" customHeight="1">
      <c r="A91" s="24">
        <v>1</v>
      </c>
      <c r="B91" s="16" t="s">
        <v>146</v>
      </c>
      <c r="C91" s="34" t="s">
        <v>196</v>
      </c>
      <c r="D91" s="50" t="s">
        <v>197</v>
      </c>
      <c r="E91" s="37">
        <v>2308038402</v>
      </c>
      <c r="F91" s="36" t="s">
        <v>147</v>
      </c>
      <c r="G91" s="36" t="s">
        <v>148</v>
      </c>
      <c r="H91" s="55">
        <v>43048</v>
      </c>
      <c r="I91" s="38">
        <v>20800</v>
      </c>
      <c r="J91" s="39">
        <v>2099136</v>
      </c>
      <c r="K91" s="40">
        <f>J91/F45*100</f>
        <v>1.5951859272787714</v>
      </c>
      <c r="L91" s="77" t="s">
        <v>114</v>
      </c>
      <c r="M91" s="77"/>
      <c r="N91" s="13" t="s">
        <v>78</v>
      </c>
    </row>
    <row r="92" spans="1:14" s="6" customFormat="1" ht="15.75" customHeight="1">
      <c r="A92" s="13" t="s">
        <v>69</v>
      </c>
      <c r="B92" s="21" t="s">
        <v>70</v>
      </c>
      <c r="C92" s="13" t="s">
        <v>70</v>
      </c>
      <c r="D92" s="13" t="s">
        <v>70</v>
      </c>
      <c r="E92" s="13" t="s">
        <v>70</v>
      </c>
      <c r="F92" s="13" t="s">
        <v>70</v>
      </c>
      <c r="G92" s="13" t="s">
        <v>70</v>
      </c>
      <c r="H92" s="13" t="s">
        <v>70</v>
      </c>
      <c r="I92" s="13" t="s">
        <v>70</v>
      </c>
      <c r="J92" s="15">
        <v>2099136</v>
      </c>
      <c r="K92" s="25">
        <f>J92/F45*100</f>
        <v>1.5951859272787714</v>
      </c>
      <c r="L92" s="61" t="s">
        <v>70</v>
      </c>
      <c r="M92" s="61"/>
      <c r="N92" s="13" t="s">
        <v>70</v>
      </c>
    </row>
    <row r="93" spans="1:11" s="6" customFormat="1" ht="18" customHeight="1">
      <c r="A93" s="76" t="s">
        <v>149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14" s="6" customFormat="1" ht="125.25" customHeight="1">
      <c r="A94" s="18" t="s">
        <v>58</v>
      </c>
      <c r="B94" s="18" t="s">
        <v>83</v>
      </c>
      <c r="C94" s="18" t="s">
        <v>150</v>
      </c>
      <c r="D94" s="18" t="s">
        <v>84</v>
      </c>
      <c r="E94" s="18" t="s">
        <v>85</v>
      </c>
      <c r="F94" s="18" t="s">
        <v>138</v>
      </c>
      <c r="G94" s="18" t="s">
        <v>88</v>
      </c>
      <c r="H94" s="18" t="s">
        <v>89</v>
      </c>
      <c r="I94" s="18" t="s">
        <v>90</v>
      </c>
      <c r="J94" s="18" t="s">
        <v>91</v>
      </c>
      <c r="K94" s="18" t="s">
        <v>92</v>
      </c>
      <c r="L94" s="71" t="s">
        <v>145</v>
      </c>
      <c r="M94" s="71"/>
      <c r="N94" s="18" t="s">
        <v>93</v>
      </c>
    </row>
    <row r="95" spans="1:14" s="6" customFormat="1" ht="15.75" customHeight="1">
      <c r="A95" s="8">
        <v>1</v>
      </c>
      <c r="B95" s="20">
        <v>2</v>
      </c>
      <c r="C95" s="8">
        <v>3</v>
      </c>
      <c r="D95" s="8">
        <v>4</v>
      </c>
      <c r="E95" s="8">
        <v>5</v>
      </c>
      <c r="F95" s="8">
        <v>6</v>
      </c>
      <c r="G95" s="8">
        <v>7</v>
      </c>
      <c r="H95" s="8">
        <v>8</v>
      </c>
      <c r="I95" s="8">
        <v>9</v>
      </c>
      <c r="J95" s="8">
        <v>10</v>
      </c>
      <c r="K95" s="8">
        <v>11</v>
      </c>
      <c r="L95" s="72">
        <v>12</v>
      </c>
      <c r="M95" s="72"/>
      <c r="N95" s="8">
        <v>13</v>
      </c>
    </row>
    <row r="96" spans="1:14" s="6" customFormat="1" ht="15.75" customHeight="1">
      <c r="A96" s="13" t="s">
        <v>69</v>
      </c>
      <c r="B96" s="21" t="s">
        <v>70</v>
      </c>
      <c r="C96" s="13" t="s">
        <v>70</v>
      </c>
      <c r="D96" s="13" t="s">
        <v>70</v>
      </c>
      <c r="E96" s="13" t="s">
        <v>70</v>
      </c>
      <c r="F96" s="13" t="s">
        <v>70</v>
      </c>
      <c r="G96" s="13" t="s">
        <v>70</v>
      </c>
      <c r="H96" s="13" t="s">
        <v>70</v>
      </c>
      <c r="I96" s="13" t="s">
        <v>70</v>
      </c>
      <c r="J96" s="9"/>
      <c r="K96" s="9"/>
      <c r="L96" s="61" t="s">
        <v>70</v>
      </c>
      <c r="M96" s="61"/>
      <c r="N96" s="13" t="s">
        <v>70</v>
      </c>
    </row>
    <row r="97" spans="1:11" s="6" customFormat="1" ht="18.75" customHeight="1">
      <c r="A97" s="76" t="s">
        <v>151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</row>
    <row r="98" spans="1:13" s="6" customFormat="1" ht="123.75" customHeight="1">
      <c r="A98" s="18" t="s">
        <v>58</v>
      </c>
      <c r="B98" s="18" t="s">
        <v>83</v>
      </c>
      <c r="C98" s="18" t="s">
        <v>152</v>
      </c>
      <c r="D98" s="18" t="s">
        <v>153</v>
      </c>
      <c r="E98" s="18" t="s">
        <v>154</v>
      </c>
      <c r="F98" s="18" t="s">
        <v>88</v>
      </c>
      <c r="G98" s="18" t="s">
        <v>89</v>
      </c>
      <c r="H98" s="18" t="s">
        <v>90</v>
      </c>
      <c r="I98" s="18" t="s">
        <v>91</v>
      </c>
      <c r="J98" s="18" t="s">
        <v>92</v>
      </c>
      <c r="K98" s="71" t="s">
        <v>145</v>
      </c>
      <c r="L98" s="71"/>
      <c r="M98" s="18" t="s">
        <v>93</v>
      </c>
    </row>
    <row r="99" spans="1:13" s="6" customFormat="1" ht="15.75" customHeight="1">
      <c r="A99" s="8">
        <v>1</v>
      </c>
      <c r="B99" s="20">
        <v>2</v>
      </c>
      <c r="C99" s="8">
        <v>3</v>
      </c>
      <c r="D99" s="8">
        <v>4</v>
      </c>
      <c r="E99" s="8">
        <v>5</v>
      </c>
      <c r="F99" s="8">
        <v>6</v>
      </c>
      <c r="G99" s="8">
        <v>7</v>
      </c>
      <c r="H99" s="8">
        <v>8</v>
      </c>
      <c r="I99" s="8">
        <v>9</v>
      </c>
      <c r="J99" s="8">
        <v>10</v>
      </c>
      <c r="K99" s="72">
        <v>11</v>
      </c>
      <c r="L99" s="72"/>
      <c r="M99" s="8">
        <v>12</v>
      </c>
    </row>
    <row r="100" spans="1:13" s="6" customFormat="1" ht="15.75" customHeight="1">
      <c r="A100" s="13" t="s">
        <v>69</v>
      </c>
      <c r="B100" s="21" t="s">
        <v>70</v>
      </c>
      <c r="C100" s="13" t="s">
        <v>70</v>
      </c>
      <c r="D100" s="13" t="s">
        <v>70</v>
      </c>
      <c r="E100" s="13" t="s">
        <v>70</v>
      </c>
      <c r="F100" s="13" t="s">
        <v>70</v>
      </c>
      <c r="G100" s="13" t="s">
        <v>70</v>
      </c>
      <c r="H100" s="13" t="s">
        <v>70</v>
      </c>
      <c r="I100" s="9"/>
      <c r="J100" s="9"/>
      <c r="K100" s="61" t="s">
        <v>70</v>
      </c>
      <c r="L100" s="61"/>
      <c r="M100" s="13" t="s">
        <v>70</v>
      </c>
    </row>
    <row r="101" spans="1:11" s="6" customFormat="1" ht="18.75" customHeight="1">
      <c r="A101" s="76" t="s">
        <v>155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</row>
    <row r="102" spans="1:13" s="6" customFormat="1" ht="122.25" customHeight="1">
      <c r="A102" s="18" t="s">
        <v>58</v>
      </c>
      <c r="B102" s="18" t="s">
        <v>83</v>
      </c>
      <c r="C102" s="18" t="s">
        <v>152</v>
      </c>
      <c r="D102" s="18" t="s">
        <v>153</v>
      </c>
      <c r="E102" s="18" t="s">
        <v>154</v>
      </c>
      <c r="F102" s="18" t="s">
        <v>88</v>
      </c>
      <c r="G102" s="18" t="s">
        <v>89</v>
      </c>
      <c r="H102" s="18" t="s">
        <v>90</v>
      </c>
      <c r="I102" s="18" t="s">
        <v>91</v>
      </c>
      <c r="J102" s="18" t="s">
        <v>92</v>
      </c>
      <c r="K102" s="71" t="s">
        <v>145</v>
      </c>
      <c r="L102" s="71"/>
      <c r="M102" s="18" t="s">
        <v>93</v>
      </c>
    </row>
    <row r="103" spans="1:13" s="6" customFormat="1" ht="15.75" customHeight="1">
      <c r="A103" s="8">
        <v>1</v>
      </c>
      <c r="B103" s="20">
        <v>2</v>
      </c>
      <c r="C103" s="8">
        <v>3</v>
      </c>
      <c r="D103" s="8">
        <v>4</v>
      </c>
      <c r="E103" s="8">
        <v>5</v>
      </c>
      <c r="F103" s="8">
        <v>6</v>
      </c>
      <c r="G103" s="8">
        <v>7</v>
      </c>
      <c r="H103" s="8">
        <v>8</v>
      </c>
      <c r="I103" s="8">
        <v>9</v>
      </c>
      <c r="J103" s="8">
        <v>10</v>
      </c>
      <c r="K103" s="72">
        <v>11</v>
      </c>
      <c r="L103" s="72"/>
      <c r="M103" s="8">
        <v>12</v>
      </c>
    </row>
    <row r="104" spans="1:13" s="6" customFormat="1" ht="15.75" customHeight="1">
      <c r="A104" s="13" t="s">
        <v>69</v>
      </c>
      <c r="B104" s="21" t="s">
        <v>70</v>
      </c>
      <c r="C104" s="13" t="s">
        <v>70</v>
      </c>
      <c r="D104" s="13" t="s">
        <v>70</v>
      </c>
      <c r="E104" s="13" t="s">
        <v>70</v>
      </c>
      <c r="F104" s="13" t="s">
        <v>70</v>
      </c>
      <c r="G104" s="13" t="s">
        <v>70</v>
      </c>
      <c r="H104" s="13" t="s">
        <v>70</v>
      </c>
      <c r="I104" s="9"/>
      <c r="J104" s="9"/>
      <c r="K104" s="61" t="s">
        <v>70</v>
      </c>
      <c r="L104" s="61"/>
      <c r="M104" s="13" t="s">
        <v>70</v>
      </c>
    </row>
    <row r="105" spans="1:11" s="6" customFormat="1" ht="19.5" customHeight="1">
      <c r="A105" s="76" t="s">
        <v>156</v>
      </c>
      <c r="B105" s="76"/>
      <c r="C105" s="76"/>
      <c r="D105" s="76"/>
      <c r="E105" s="76"/>
      <c r="F105" s="76"/>
      <c r="G105" s="76"/>
      <c r="H105" s="76"/>
      <c r="I105" s="76"/>
      <c r="J105" s="76"/>
      <c r="K105" s="76"/>
    </row>
    <row r="106" spans="1:13" s="6" customFormat="1" ht="120" customHeight="1">
      <c r="A106" s="18" t="s">
        <v>58</v>
      </c>
      <c r="B106" s="18" t="s">
        <v>83</v>
      </c>
      <c r="C106" s="18" t="s">
        <v>153</v>
      </c>
      <c r="D106" s="18" t="s">
        <v>154</v>
      </c>
      <c r="E106" s="18" t="s">
        <v>88</v>
      </c>
      <c r="F106" s="18" t="s">
        <v>89</v>
      </c>
      <c r="G106" s="18" t="s">
        <v>90</v>
      </c>
      <c r="H106" s="18" t="s">
        <v>91</v>
      </c>
      <c r="I106" s="18" t="s">
        <v>92</v>
      </c>
      <c r="J106" s="71" t="s">
        <v>145</v>
      </c>
      <c r="K106" s="71"/>
      <c r="L106" s="18" t="s">
        <v>93</v>
      </c>
      <c r="M106" s="26"/>
    </row>
    <row r="107" spans="1:13" s="6" customFormat="1" ht="15.75" customHeight="1">
      <c r="A107" s="8">
        <v>1</v>
      </c>
      <c r="B107" s="20">
        <v>2</v>
      </c>
      <c r="C107" s="8">
        <v>3</v>
      </c>
      <c r="D107" s="8">
        <v>4</v>
      </c>
      <c r="E107" s="8">
        <v>5</v>
      </c>
      <c r="F107" s="8">
        <v>6</v>
      </c>
      <c r="G107" s="8">
        <v>7</v>
      </c>
      <c r="H107" s="8">
        <v>8</v>
      </c>
      <c r="I107" s="8">
        <v>9</v>
      </c>
      <c r="J107" s="72">
        <v>10</v>
      </c>
      <c r="K107" s="72"/>
      <c r="L107" s="8">
        <v>11</v>
      </c>
      <c r="M107" s="27"/>
    </row>
    <row r="108" spans="1:13" s="6" customFormat="1" ht="15.75" customHeight="1">
      <c r="A108" s="13" t="s">
        <v>69</v>
      </c>
      <c r="B108" s="21" t="s">
        <v>70</v>
      </c>
      <c r="C108" s="13" t="s">
        <v>70</v>
      </c>
      <c r="D108" s="13" t="s">
        <v>70</v>
      </c>
      <c r="E108" s="13" t="s">
        <v>70</v>
      </c>
      <c r="F108" s="13" t="s">
        <v>70</v>
      </c>
      <c r="G108" s="13" t="s">
        <v>70</v>
      </c>
      <c r="H108" s="9"/>
      <c r="I108" s="9"/>
      <c r="J108" s="61" t="s">
        <v>70</v>
      </c>
      <c r="K108" s="61"/>
      <c r="L108" s="13" t="s">
        <v>70</v>
      </c>
      <c r="M108" s="27"/>
    </row>
    <row r="109" spans="1:11" s="6" customFormat="1" ht="19.5" customHeight="1">
      <c r="A109" s="76" t="s">
        <v>157</v>
      </c>
      <c r="B109" s="76"/>
      <c r="C109" s="76"/>
      <c r="D109" s="76"/>
      <c r="E109" s="76"/>
      <c r="F109" s="76"/>
      <c r="G109" s="76"/>
      <c r="H109" s="76"/>
      <c r="I109" s="76"/>
      <c r="J109" s="76"/>
      <c r="K109" s="76"/>
    </row>
    <row r="110" spans="1:14" s="6" customFormat="1" ht="150" customHeight="1">
      <c r="A110" s="18" t="s">
        <v>58</v>
      </c>
      <c r="B110" s="18" t="s">
        <v>83</v>
      </c>
      <c r="C110" s="18" t="s">
        <v>84</v>
      </c>
      <c r="D110" s="18" t="s">
        <v>85</v>
      </c>
      <c r="E110" s="18" t="s">
        <v>86</v>
      </c>
      <c r="F110" s="18" t="s">
        <v>87</v>
      </c>
      <c r="G110" s="18" t="s">
        <v>88</v>
      </c>
      <c r="H110" s="18" t="s">
        <v>158</v>
      </c>
      <c r="I110" s="18" t="s">
        <v>90</v>
      </c>
      <c r="J110" s="18" t="s">
        <v>91</v>
      </c>
      <c r="K110" s="18" t="s">
        <v>92</v>
      </c>
      <c r="L110" s="18" t="s">
        <v>159</v>
      </c>
      <c r="M110" s="18" t="s">
        <v>145</v>
      </c>
      <c r="N110" s="18" t="s">
        <v>93</v>
      </c>
    </row>
    <row r="111" spans="1:14" s="6" customFormat="1" ht="15.75" customHeight="1">
      <c r="A111" s="8">
        <v>1</v>
      </c>
      <c r="B111" s="20">
        <v>2</v>
      </c>
      <c r="C111" s="8">
        <v>3</v>
      </c>
      <c r="D111" s="8">
        <v>4</v>
      </c>
      <c r="E111" s="8">
        <v>5</v>
      </c>
      <c r="F111" s="8">
        <v>6</v>
      </c>
      <c r="G111" s="8">
        <v>7</v>
      </c>
      <c r="H111" s="8">
        <v>8</v>
      </c>
      <c r="I111" s="8">
        <v>9</v>
      </c>
      <c r="J111" s="8">
        <v>10</v>
      </c>
      <c r="K111" s="8">
        <v>11</v>
      </c>
      <c r="L111" s="8">
        <v>12</v>
      </c>
      <c r="M111" s="8">
        <v>13</v>
      </c>
      <c r="N111" s="8">
        <v>14</v>
      </c>
    </row>
    <row r="112" spans="1:14" s="6" customFormat="1" ht="15.75" customHeight="1">
      <c r="A112" s="13" t="s">
        <v>69</v>
      </c>
      <c r="B112" s="21" t="s">
        <v>70</v>
      </c>
      <c r="C112" s="13" t="s">
        <v>70</v>
      </c>
      <c r="D112" s="13" t="s">
        <v>70</v>
      </c>
      <c r="E112" s="13" t="s">
        <v>70</v>
      </c>
      <c r="F112" s="13" t="s">
        <v>70</v>
      </c>
      <c r="G112" s="13" t="s">
        <v>70</v>
      </c>
      <c r="H112" s="13" t="s">
        <v>70</v>
      </c>
      <c r="I112" s="13" t="s">
        <v>70</v>
      </c>
      <c r="J112" s="9"/>
      <c r="K112" s="9"/>
      <c r="L112" s="13" t="s">
        <v>70</v>
      </c>
      <c r="M112" s="13" t="s">
        <v>70</v>
      </c>
      <c r="N112" s="13" t="s">
        <v>70</v>
      </c>
    </row>
    <row r="113" spans="1:11" s="6" customFormat="1" ht="18.75" customHeight="1">
      <c r="A113" s="76" t="s">
        <v>160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76"/>
    </row>
    <row r="114" spans="1:14" s="6" customFormat="1" ht="123.75" customHeight="1">
      <c r="A114" s="18" t="s">
        <v>58</v>
      </c>
      <c r="B114" s="18" t="s">
        <v>83</v>
      </c>
      <c r="C114" s="18" t="s">
        <v>152</v>
      </c>
      <c r="D114" s="18" t="s">
        <v>153</v>
      </c>
      <c r="E114" s="18" t="s">
        <v>154</v>
      </c>
      <c r="F114" s="18" t="s">
        <v>88</v>
      </c>
      <c r="G114" s="18" t="s">
        <v>90</v>
      </c>
      <c r="H114" s="18" t="s">
        <v>91</v>
      </c>
      <c r="I114" s="18" t="s">
        <v>92</v>
      </c>
      <c r="J114" s="18" t="s">
        <v>159</v>
      </c>
      <c r="K114" s="71" t="s">
        <v>145</v>
      </c>
      <c r="L114" s="71"/>
      <c r="M114" s="18" t="s">
        <v>93</v>
      </c>
      <c r="N114" s="19"/>
    </row>
    <row r="115" spans="1:14" s="6" customFormat="1" ht="15.75" customHeight="1">
      <c r="A115" s="8">
        <v>1</v>
      </c>
      <c r="B115" s="20">
        <v>2</v>
      </c>
      <c r="C115" s="8">
        <v>3</v>
      </c>
      <c r="D115" s="8">
        <v>4</v>
      </c>
      <c r="E115" s="8">
        <v>5</v>
      </c>
      <c r="F115" s="8">
        <v>6</v>
      </c>
      <c r="G115" s="8">
        <v>7</v>
      </c>
      <c r="H115" s="8">
        <v>8</v>
      </c>
      <c r="I115" s="8">
        <v>9</v>
      </c>
      <c r="J115" s="8">
        <v>10</v>
      </c>
      <c r="K115" s="72">
        <v>11</v>
      </c>
      <c r="L115" s="72"/>
      <c r="M115" s="8">
        <v>12</v>
      </c>
      <c r="N115" s="19"/>
    </row>
    <row r="116" spans="1:14" s="6" customFormat="1" ht="15.75" customHeight="1">
      <c r="A116" s="13" t="s">
        <v>69</v>
      </c>
      <c r="B116" s="21" t="s">
        <v>70</v>
      </c>
      <c r="C116" s="13" t="s">
        <v>70</v>
      </c>
      <c r="D116" s="13" t="s">
        <v>70</v>
      </c>
      <c r="E116" s="13" t="s">
        <v>70</v>
      </c>
      <c r="F116" s="13" t="s">
        <v>70</v>
      </c>
      <c r="G116" s="13" t="s">
        <v>70</v>
      </c>
      <c r="H116" s="9"/>
      <c r="I116" s="9"/>
      <c r="J116" s="13" t="s">
        <v>70</v>
      </c>
      <c r="K116" s="61" t="s">
        <v>70</v>
      </c>
      <c r="L116" s="61"/>
      <c r="M116" s="13" t="s">
        <v>70</v>
      </c>
      <c r="N116" s="19"/>
    </row>
    <row r="117" spans="1:11" s="6" customFormat="1" ht="21" customHeight="1">
      <c r="A117" s="76" t="s">
        <v>161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</row>
    <row r="118" spans="1:14" s="6" customFormat="1" ht="114" customHeight="1">
      <c r="A118" s="18" t="s">
        <v>58</v>
      </c>
      <c r="B118" s="18" t="s">
        <v>162</v>
      </c>
      <c r="C118" s="18" t="s">
        <v>163</v>
      </c>
      <c r="D118" s="18" t="s">
        <v>164</v>
      </c>
      <c r="E118" s="18" t="s">
        <v>165</v>
      </c>
      <c r="F118" s="18" t="s">
        <v>166</v>
      </c>
      <c r="G118" s="18" t="s">
        <v>167</v>
      </c>
      <c r="H118" s="18" t="s">
        <v>168</v>
      </c>
      <c r="I118" s="18" t="s">
        <v>92</v>
      </c>
      <c r="J118" s="18" t="s">
        <v>169</v>
      </c>
      <c r="K118" s="18" t="s">
        <v>170</v>
      </c>
      <c r="L118" s="18" t="s">
        <v>171</v>
      </c>
      <c r="M118" s="18" t="s">
        <v>172</v>
      </c>
      <c r="N118" s="18" t="s">
        <v>173</v>
      </c>
    </row>
    <row r="119" spans="1:14" s="6" customFormat="1" ht="15.75" customHeight="1">
      <c r="A119" s="8">
        <v>1</v>
      </c>
      <c r="B119" s="20">
        <v>2</v>
      </c>
      <c r="C119" s="8">
        <v>3</v>
      </c>
      <c r="D119" s="8">
        <v>4</v>
      </c>
      <c r="E119" s="8">
        <v>5</v>
      </c>
      <c r="F119" s="8">
        <v>6</v>
      </c>
      <c r="G119" s="8">
        <v>7</v>
      </c>
      <c r="H119" s="8">
        <v>8</v>
      </c>
      <c r="I119" s="8">
        <v>9</v>
      </c>
      <c r="J119" s="8">
        <v>10</v>
      </c>
      <c r="K119" s="8">
        <v>11</v>
      </c>
      <c r="L119" s="8">
        <v>12</v>
      </c>
      <c r="M119" s="8">
        <v>13</v>
      </c>
      <c r="N119" s="8">
        <v>14</v>
      </c>
    </row>
    <row r="120" spans="1:14" s="6" customFormat="1" ht="15.75" customHeight="1">
      <c r="A120" s="13" t="s">
        <v>69</v>
      </c>
      <c r="B120" s="21" t="s">
        <v>70</v>
      </c>
      <c r="C120" s="13" t="s">
        <v>70</v>
      </c>
      <c r="D120" s="13" t="s">
        <v>70</v>
      </c>
      <c r="E120" s="13" t="s">
        <v>70</v>
      </c>
      <c r="F120" s="13" t="s">
        <v>70</v>
      </c>
      <c r="G120" s="13"/>
      <c r="H120" s="13"/>
      <c r="I120" s="13"/>
      <c r="J120" s="13" t="s">
        <v>70</v>
      </c>
      <c r="K120" s="13" t="s">
        <v>70</v>
      </c>
      <c r="L120" s="13" t="s">
        <v>70</v>
      </c>
      <c r="M120" s="13" t="s">
        <v>70</v>
      </c>
      <c r="N120" s="13" t="s">
        <v>70</v>
      </c>
    </row>
    <row r="121" s="6" customFormat="1" ht="12.75" customHeight="1"/>
    <row r="122" spans="1:11" s="6" customFormat="1" ht="18.75" customHeight="1">
      <c r="A122" s="70" t="s">
        <v>174</v>
      </c>
      <c r="B122" s="70"/>
      <c r="C122" s="70"/>
      <c r="D122" s="70"/>
      <c r="E122" s="70"/>
      <c r="F122" s="70"/>
      <c r="G122" s="70"/>
      <c r="H122" s="70"/>
      <c r="I122" s="70"/>
      <c r="J122" s="70"/>
      <c r="K122" s="70"/>
    </row>
    <row r="123" spans="1:13" s="6" customFormat="1" ht="98.25" customHeight="1">
      <c r="A123" s="18" t="s">
        <v>58</v>
      </c>
      <c r="B123" s="18" t="s">
        <v>175</v>
      </c>
      <c r="C123" s="18" t="s">
        <v>176</v>
      </c>
      <c r="D123" s="18" t="s">
        <v>177</v>
      </c>
      <c r="E123" s="18" t="s">
        <v>178</v>
      </c>
      <c r="F123" s="18" t="s">
        <v>179</v>
      </c>
      <c r="G123" s="18" t="s">
        <v>180</v>
      </c>
      <c r="H123" s="18" t="s">
        <v>181</v>
      </c>
      <c r="I123" s="18" t="s">
        <v>92</v>
      </c>
      <c r="J123" s="71" t="s">
        <v>182</v>
      </c>
      <c r="K123" s="71"/>
      <c r="L123" s="18" t="s">
        <v>183</v>
      </c>
      <c r="M123" s="26"/>
    </row>
    <row r="124" spans="1:13" s="6" customFormat="1" ht="15.75" customHeight="1">
      <c r="A124" s="8">
        <v>1</v>
      </c>
      <c r="B124" s="20">
        <v>2</v>
      </c>
      <c r="C124" s="8">
        <v>3</v>
      </c>
      <c r="D124" s="8">
        <v>4</v>
      </c>
      <c r="E124" s="8">
        <v>5</v>
      </c>
      <c r="F124" s="8">
        <v>6</v>
      </c>
      <c r="G124" s="8">
        <v>7</v>
      </c>
      <c r="H124" s="8">
        <v>8</v>
      </c>
      <c r="I124" s="8">
        <v>9</v>
      </c>
      <c r="J124" s="72">
        <v>10</v>
      </c>
      <c r="K124" s="72"/>
      <c r="L124" s="8">
        <v>11</v>
      </c>
      <c r="M124" s="27"/>
    </row>
    <row r="125" spans="1:13" s="6" customFormat="1" ht="15.75" customHeight="1">
      <c r="A125" s="13" t="s">
        <v>69</v>
      </c>
      <c r="B125" s="21" t="s">
        <v>70</v>
      </c>
      <c r="C125" s="13" t="s">
        <v>70</v>
      </c>
      <c r="D125" s="13" t="s">
        <v>70</v>
      </c>
      <c r="E125" s="13" t="s">
        <v>70</v>
      </c>
      <c r="F125" s="13" t="s">
        <v>70</v>
      </c>
      <c r="G125" s="13" t="s">
        <v>70</v>
      </c>
      <c r="H125" s="9"/>
      <c r="I125" s="9"/>
      <c r="J125" s="61" t="s">
        <v>70</v>
      </c>
      <c r="K125" s="61"/>
      <c r="L125" s="13" t="s">
        <v>70</v>
      </c>
      <c r="M125" s="27"/>
    </row>
    <row r="126" s="6" customFormat="1" ht="12.75" customHeight="1"/>
    <row r="127" spans="1:8" s="28" customFormat="1" ht="18.75" customHeight="1">
      <c r="A127" s="73" t="s">
        <v>184</v>
      </c>
      <c r="B127" s="73"/>
      <c r="C127" s="73"/>
      <c r="D127" s="73"/>
      <c r="E127" s="73"/>
      <c r="F127" s="73"/>
      <c r="G127" s="73"/>
      <c r="H127" s="73"/>
    </row>
    <row r="128" s="6" customFormat="1" ht="12.75" customHeight="1"/>
    <row r="129" spans="1:11" s="6" customFormat="1" ht="18.75" customHeight="1">
      <c r="A129" s="70" t="s">
        <v>185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</row>
    <row r="130" spans="1:12" s="6" customFormat="1" ht="64.5" customHeight="1">
      <c r="A130" s="18" t="s">
        <v>58</v>
      </c>
      <c r="B130" s="18" t="s">
        <v>175</v>
      </c>
      <c r="C130" s="18" t="s">
        <v>176</v>
      </c>
      <c r="D130" s="18" t="s">
        <v>177</v>
      </c>
      <c r="E130" s="74" t="s">
        <v>186</v>
      </c>
      <c r="F130" s="74"/>
      <c r="G130" s="71" t="s">
        <v>187</v>
      </c>
      <c r="H130" s="71"/>
      <c r="I130" s="71"/>
      <c r="J130" s="71"/>
      <c r="K130" s="18" t="s">
        <v>181</v>
      </c>
      <c r="L130" s="18" t="s">
        <v>188</v>
      </c>
    </row>
    <row r="131" spans="1:12" s="6" customFormat="1" ht="15.75" customHeight="1">
      <c r="A131" s="8">
        <v>1</v>
      </c>
      <c r="B131" s="20">
        <v>2</v>
      </c>
      <c r="C131" s="8">
        <v>3</v>
      </c>
      <c r="D131" s="8">
        <v>4</v>
      </c>
      <c r="E131" s="75">
        <v>5</v>
      </c>
      <c r="F131" s="75"/>
      <c r="G131" s="72">
        <v>6</v>
      </c>
      <c r="H131" s="72"/>
      <c r="I131" s="72"/>
      <c r="J131" s="72"/>
      <c r="K131" s="8">
        <v>7</v>
      </c>
      <c r="L131" s="8">
        <v>8</v>
      </c>
    </row>
    <row r="132" spans="1:12" s="6" customFormat="1" ht="15.75" customHeight="1">
      <c r="A132" s="13" t="s">
        <v>69</v>
      </c>
      <c r="B132" s="21" t="s">
        <v>70</v>
      </c>
      <c r="C132" s="13" t="s">
        <v>70</v>
      </c>
      <c r="D132" s="13" t="s">
        <v>70</v>
      </c>
      <c r="E132" s="69" t="s">
        <v>70</v>
      </c>
      <c r="F132" s="69"/>
      <c r="G132" s="61" t="s">
        <v>70</v>
      </c>
      <c r="H132" s="61"/>
      <c r="I132" s="61"/>
      <c r="J132" s="61"/>
      <c r="K132" s="15"/>
      <c r="L132" s="25"/>
    </row>
    <row r="133" s="31" customFormat="1" ht="15" customHeight="1"/>
    <row r="134" spans="1:11" s="6" customFormat="1" ht="18.75" customHeight="1">
      <c r="A134" s="70" t="s">
        <v>189</v>
      </c>
      <c r="B134" s="70"/>
      <c r="C134" s="70"/>
      <c r="D134" s="70"/>
      <c r="E134" s="70"/>
      <c r="F134" s="70"/>
      <c r="G134" s="70"/>
      <c r="H134" s="70"/>
      <c r="I134" s="70"/>
      <c r="J134" s="70"/>
      <c r="K134" s="70"/>
    </row>
    <row r="135" spans="1:12" s="6" customFormat="1" ht="61.5" customHeight="1">
      <c r="A135" s="18" t="s">
        <v>58</v>
      </c>
      <c r="B135" s="18" t="s">
        <v>175</v>
      </c>
      <c r="C135" s="18" t="s">
        <v>176</v>
      </c>
      <c r="D135" s="18" t="s">
        <v>177</v>
      </c>
      <c r="E135" s="71" t="s">
        <v>190</v>
      </c>
      <c r="F135" s="71"/>
      <c r="G135" s="71" t="s">
        <v>191</v>
      </c>
      <c r="H135" s="71"/>
      <c r="I135" s="71"/>
      <c r="J135" s="18" t="s">
        <v>192</v>
      </c>
      <c r="K135" s="18" t="s">
        <v>181</v>
      </c>
      <c r="L135" s="18" t="s">
        <v>188</v>
      </c>
    </row>
    <row r="136" spans="1:12" s="6" customFormat="1" ht="15.75" customHeight="1">
      <c r="A136" s="8">
        <v>1</v>
      </c>
      <c r="B136" s="20">
        <v>2</v>
      </c>
      <c r="C136" s="8">
        <v>3</v>
      </c>
      <c r="D136" s="8">
        <v>4</v>
      </c>
      <c r="E136" s="72">
        <v>5</v>
      </c>
      <c r="F136" s="72"/>
      <c r="G136" s="72">
        <v>6</v>
      </c>
      <c r="H136" s="72"/>
      <c r="I136" s="72"/>
      <c r="J136" s="8">
        <v>7</v>
      </c>
      <c r="K136" s="8">
        <v>8</v>
      </c>
      <c r="L136" s="8">
        <v>9</v>
      </c>
    </row>
    <row r="137" spans="1:12" s="6" customFormat="1" ht="40.5" customHeight="1">
      <c r="A137" s="20">
        <v>1</v>
      </c>
      <c r="B137" s="53" t="s">
        <v>212</v>
      </c>
      <c r="C137" s="51" t="s">
        <v>207</v>
      </c>
      <c r="D137" s="54">
        <v>42822</v>
      </c>
      <c r="E137" s="60" t="s">
        <v>208</v>
      </c>
      <c r="F137" s="60"/>
      <c r="G137" s="60" t="s">
        <v>209</v>
      </c>
      <c r="H137" s="60"/>
      <c r="I137" s="60"/>
      <c r="J137" s="52" t="s">
        <v>210</v>
      </c>
      <c r="K137" s="29">
        <v>6002656.82</v>
      </c>
      <c r="L137" s="30">
        <f>K137/F47*100</f>
        <v>91.31816599393954</v>
      </c>
    </row>
    <row r="138" spans="1:12" s="6" customFormat="1" ht="50.25" customHeight="1">
      <c r="A138" s="20">
        <v>2</v>
      </c>
      <c r="B138" s="57" t="s">
        <v>216</v>
      </c>
      <c r="C138" s="45" t="s">
        <v>217</v>
      </c>
      <c r="D138" s="59" t="s">
        <v>229</v>
      </c>
      <c r="E138" s="64" t="s">
        <v>218</v>
      </c>
      <c r="F138" s="65"/>
      <c r="G138" s="64" t="s">
        <v>219</v>
      </c>
      <c r="H138" s="68"/>
      <c r="I138" s="65"/>
      <c r="J138" s="58" t="s">
        <v>220</v>
      </c>
      <c r="K138" s="29" t="s">
        <v>221</v>
      </c>
      <c r="L138" s="30">
        <v>1.13</v>
      </c>
    </row>
    <row r="139" spans="1:12" s="6" customFormat="1" ht="87" customHeight="1">
      <c r="A139" s="20">
        <v>3</v>
      </c>
      <c r="B139" s="57" t="s">
        <v>216</v>
      </c>
      <c r="C139" s="45" t="s">
        <v>222</v>
      </c>
      <c r="D139" s="59" t="s">
        <v>230</v>
      </c>
      <c r="E139" s="66" t="s">
        <v>223</v>
      </c>
      <c r="F139" s="67"/>
      <c r="G139" s="64" t="s">
        <v>224</v>
      </c>
      <c r="H139" s="68"/>
      <c r="I139" s="65"/>
      <c r="J139" s="58" t="s">
        <v>225</v>
      </c>
      <c r="K139" s="29" t="s">
        <v>226</v>
      </c>
      <c r="L139" s="30">
        <v>2.26</v>
      </c>
    </row>
    <row r="140" spans="1:12" s="6" customFormat="1" ht="50.25" customHeight="1">
      <c r="A140" s="20">
        <v>4</v>
      </c>
      <c r="B140" s="57" t="s">
        <v>216</v>
      </c>
      <c r="C140" s="51" t="s">
        <v>227</v>
      </c>
      <c r="D140" s="59" t="s">
        <v>230</v>
      </c>
      <c r="E140" s="64" t="s">
        <v>223</v>
      </c>
      <c r="F140" s="65"/>
      <c r="G140" s="64" t="s">
        <v>224</v>
      </c>
      <c r="H140" s="68"/>
      <c r="I140" s="65"/>
      <c r="J140" s="58" t="s">
        <v>225</v>
      </c>
      <c r="K140" s="29" t="s">
        <v>228</v>
      </c>
      <c r="L140" s="30">
        <v>1.06</v>
      </c>
    </row>
    <row r="141" spans="1:12" s="6" customFormat="1" ht="15.75" customHeight="1">
      <c r="A141" s="13" t="s">
        <v>69</v>
      </c>
      <c r="B141" s="21" t="s">
        <v>70</v>
      </c>
      <c r="C141" s="13" t="s">
        <v>70</v>
      </c>
      <c r="D141" s="13" t="s">
        <v>70</v>
      </c>
      <c r="E141" s="61" t="s">
        <v>70</v>
      </c>
      <c r="F141" s="61"/>
      <c r="G141" s="61" t="s">
        <v>70</v>
      </c>
      <c r="H141" s="61"/>
      <c r="I141" s="61"/>
      <c r="J141" s="13" t="s">
        <v>70</v>
      </c>
      <c r="K141" s="15">
        <v>6295453.82</v>
      </c>
      <c r="L141" s="25">
        <f>K141/F47*100</f>
        <v>95.77247445272754</v>
      </c>
    </row>
    <row r="142" s="31" customFormat="1" ht="15" customHeight="1"/>
    <row r="143" s="31" customFormat="1" ht="15" customHeight="1"/>
    <row r="144" s="31" customFormat="1" ht="15" customHeight="1"/>
    <row r="145" spans="2:6" s="32" customFormat="1" ht="12" customHeight="1">
      <c r="B145" s="33" t="s">
        <v>193</v>
      </c>
      <c r="C145" s="62"/>
      <c r="D145" s="62"/>
      <c r="F145" s="32" t="s">
        <v>194</v>
      </c>
    </row>
    <row r="146" spans="3:4" s="32" customFormat="1" ht="12" customHeight="1">
      <c r="C146" s="63" t="s">
        <v>195</v>
      </c>
      <c r="D146" s="63"/>
    </row>
  </sheetData>
  <sheetProtection/>
  <mergeCells count="187">
    <mergeCell ref="G139:I139"/>
    <mergeCell ref="G140:I140"/>
    <mergeCell ref="H5:I5"/>
    <mergeCell ref="A9:E9"/>
    <mergeCell ref="F9:I9"/>
    <mergeCell ref="A7:C7"/>
    <mergeCell ref="A13:C13"/>
    <mergeCell ref="A10:E10"/>
    <mergeCell ref="F10:I10"/>
    <mergeCell ref="A11:E11"/>
    <mergeCell ref="F11:I11"/>
    <mergeCell ref="A15:E15"/>
    <mergeCell ref="A16:E16"/>
    <mergeCell ref="A17:E17"/>
    <mergeCell ref="A21:D21"/>
    <mergeCell ref="F21:G21"/>
    <mergeCell ref="H21:I21"/>
    <mergeCell ref="A22:D22"/>
    <mergeCell ref="F22:G22"/>
    <mergeCell ref="H22:I22"/>
    <mergeCell ref="A19:C19"/>
    <mergeCell ref="A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F27:G27"/>
    <mergeCell ref="H27:I27"/>
    <mergeCell ref="A28:D28"/>
    <mergeCell ref="F28:G28"/>
    <mergeCell ref="H28:I28"/>
    <mergeCell ref="A29:D29"/>
    <mergeCell ref="E29:E30"/>
    <mergeCell ref="F29:G30"/>
    <mergeCell ref="H29:I30"/>
    <mergeCell ref="A30:D30"/>
    <mergeCell ref="A31:D31"/>
    <mergeCell ref="E31:E32"/>
    <mergeCell ref="F31:G32"/>
    <mergeCell ref="H31:I32"/>
    <mergeCell ref="A32:D32"/>
    <mergeCell ref="A33:D33"/>
    <mergeCell ref="F33:G33"/>
    <mergeCell ref="H33:I33"/>
    <mergeCell ref="A34:D34"/>
    <mergeCell ref="F34:G34"/>
    <mergeCell ref="H34:I34"/>
    <mergeCell ref="A35:D35"/>
    <mergeCell ref="F35:G35"/>
    <mergeCell ref="H35:I35"/>
    <mergeCell ref="A36:D36"/>
    <mergeCell ref="F36:G36"/>
    <mergeCell ref="H36:I36"/>
    <mergeCell ref="A37:D37"/>
    <mergeCell ref="F37:G37"/>
    <mergeCell ref="H37:I37"/>
    <mergeCell ref="A38:D38"/>
    <mergeCell ref="F38:G38"/>
    <mergeCell ref="H38:I38"/>
    <mergeCell ref="A39:D39"/>
    <mergeCell ref="F39:G39"/>
    <mergeCell ref="H39:I39"/>
    <mergeCell ref="A40:D40"/>
    <mergeCell ref="E40:E41"/>
    <mergeCell ref="F40:G41"/>
    <mergeCell ref="H40:I41"/>
    <mergeCell ref="A41:D41"/>
    <mergeCell ref="A42:D42"/>
    <mergeCell ref="F42:G42"/>
    <mergeCell ref="H42:I42"/>
    <mergeCell ref="A43:D43"/>
    <mergeCell ref="F43:G43"/>
    <mergeCell ref="H43:I43"/>
    <mergeCell ref="A44:D44"/>
    <mergeCell ref="F44:G44"/>
    <mergeCell ref="H44:I44"/>
    <mergeCell ref="A45:D45"/>
    <mergeCell ref="F45:G45"/>
    <mergeCell ref="H45:I45"/>
    <mergeCell ref="A46:I46"/>
    <mergeCell ref="A47:D47"/>
    <mergeCell ref="F47:G47"/>
    <mergeCell ref="H47:I47"/>
    <mergeCell ref="A48:I48"/>
    <mergeCell ref="A49:D49"/>
    <mergeCell ref="F49:G49"/>
    <mergeCell ref="H49:I49"/>
    <mergeCell ref="A50:I50"/>
    <mergeCell ref="A51:D51"/>
    <mergeCell ref="F51:G51"/>
    <mergeCell ref="H51:I51"/>
    <mergeCell ref="A52:D52"/>
    <mergeCell ref="E52:I52"/>
    <mergeCell ref="A54:N54"/>
    <mergeCell ref="A55:K55"/>
    <mergeCell ref="J56:K56"/>
    <mergeCell ref="J57:K57"/>
    <mergeCell ref="J58:K58"/>
    <mergeCell ref="A59:K59"/>
    <mergeCell ref="J60:K60"/>
    <mergeCell ref="J61:K61"/>
    <mergeCell ref="J62:K62"/>
    <mergeCell ref="J63:K63"/>
    <mergeCell ref="J64:K64"/>
    <mergeCell ref="J65:K65"/>
    <mergeCell ref="J66:K66"/>
    <mergeCell ref="A67:K67"/>
    <mergeCell ref="L68:M68"/>
    <mergeCell ref="L69:M69"/>
    <mergeCell ref="L78:M78"/>
    <mergeCell ref="L81:M81"/>
    <mergeCell ref="L80:M80"/>
    <mergeCell ref="L70:M70"/>
    <mergeCell ref="L73:M73"/>
    <mergeCell ref="L77:M77"/>
    <mergeCell ref="L79:M79"/>
    <mergeCell ref="L74:M74"/>
    <mergeCell ref="L75:M75"/>
    <mergeCell ref="L71:M71"/>
    <mergeCell ref="L72:M72"/>
    <mergeCell ref="L76:M76"/>
    <mergeCell ref="L82:M82"/>
    <mergeCell ref="A83:K83"/>
    <mergeCell ref="K84:L84"/>
    <mergeCell ref="K85:L85"/>
    <mergeCell ref="K86:L86"/>
    <mergeCell ref="K87:L87"/>
    <mergeCell ref="A88:K88"/>
    <mergeCell ref="L89:M89"/>
    <mergeCell ref="L90:M90"/>
    <mergeCell ref="L91:M91"/>
    <mergeCell ref="L92:M92"/>
    <mergeCell ref="A93:K93"/>
    <mergeCell ref="L94:M94"/>
    <mergeCell ref="L95:M95"/>
    <mergeCell ref="L96:M96"/>
    <mergeCell ref="A97:K97"/>
    <mergeCell ref="K98:L98"/>
    <mergeCell ref="K99:L99"/>
    <mergeCell ref="K100:L100"/>
    <mergeCell ref="A101:K101"/>
    <mergeCell ref="K102:L102"/>
    <mergeCell ref="K103:L103"/>
    <mergeCell ref="K104:L104"/>
    <mergeCell ref="A105:K105"/>
    <mergeCell ref="J106:K106"/>
    <mergeCell ref="J107:K107"/>
    <mergeCell ref="J108:K108"/>
    <mergeCell ref="A109:K109"/>
    <mergeCell ref="A113:K113"/>
    <mergeCell ref="K114:L114"/>
    <mergeCell ref="K115:L115"/>
    <mergeCell ref="K116:L116"/>
    <mergeCell ref="A117:K117"/>
    <mergeCell ref="A122:K122"/>
    <mergeCell ref="J123:K123"/>
    <mergeCell ref="J124:K124"/>
    <mergeCell ref="J125:K125"/>
    <mergeCell ref="A127:H127"/>
    <mergeCell ref="A129:K129"/>
    <mergeCell ref="E130:F130"/>
    <mergeCell ref="G130:J130"/>
    <mergeCell ref="E131:F131"/>
    <mergeCell ref="G131:J131"/>
    <mergeCell ref="E132:F132"/>
    <mergeCell ref="G132:J132"/>
    <mergeCell ref="A134:K134"/>
    <mergeCell ref="E135:F135"/>
    <mergeCell ref="G135:I135"/>
    <mergeCell ref="E136:F136"/>
    <mergeCell ref="G136:I136"/>
    <mergeCell ref="E137:F137"/>
    <mergeCell ref="G137:I137"/>
    <mergeCell ref="E141:F141"/>
    <mergeCell ref="G141:I141"/>
    <mergeCell ref="C145:D145"/>
    <mergeCell ref="C146:D146"/>
    <mergeCell ref="E138:F138"/>
    <mergeCell ref="E139:F139"/>
    <mergeCell ref="E140:F140"/>
    <mergeCell ref="G138:I138"/>
  </mergeCells>
  <printOptions/>
  <pageMargins left="0" right="0" top="0.1968503937007874" bottom="0.1968503937007874" header="0.5118110236220472" footer="0.511811023622047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Зульфия Лисина</cp:lastModifiedBy>
  <cp:lastPrinted>2017-01-25T11:03:20Z</cp:lastPrinted>
  <dcterms:created xsi:type="dcterms:W3CDTF">2017-01-19T10:44:09Z</dcterms:created>
  <dcterms:modified xsi:type="dcterms:W3CDTF">2017-01-26T11:03:54Z</dcterms:modified>
  <cp:category/>
  <cp:version/>
  <cp:contentType/>
  <cp:contentStatus/>
  <cp:revision>1</cp:revision>
</cp:coreProperties>
</file>