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Аудиторы\АФМ\Аудит АФМ\Аудит за год 2018\бух отчетность за 2018 год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78" i="1" l="1"/>
  <c r="D40" i="1"/>
  <c r="D60" i="1"/>
  <c r="D56" i="1"/>
  <c r="D74" i="1"/>
  <c r="E74" i="1"/>
  <c r="E60" i="1"/>
  <c r="E41" i="1"/>
  <c r="E75" i="1" s="1"/>
  <c r="D41" i="1"/>
  <c r="D75" i="1" s="1"/>
</calcChain>
</file>

<file path=xl/comments1.xml><?xml version="1.0" encoding="utf-8"?>
<comments xmlns="http://schemas.openxmlformats.org/spreadsheetml/2006/main">
  <authors>
    <author/>
  </authors>
  <commentList>
    <comment ref="D30" authorId="0" shapeId="0">
      <text>
        <r>
          <rPr>
            <sz val="8"/>
            <rFont val="Arial"/>
            <family val="2"/>
            <charset val="204"/>
          </rPr>
          <t>Авто_00000001135_3_2 4520-У
Расчетное значение: 24 686 852,35</t>
        </r>
      </text>
    </comment>
    <comment ref="E30" authorId="0" shapeId="0">
      <text>
        <r>
          <rPr>
            <sz val="8"/>
            <rFont val="Arial"/>
            <family val="2"/>
            <charset val="204"/>
          </rPr>
          <t>Авто_00000001135_3_3 4520-У
Расчетное значение: 12 117 924,00</t>
        </r>
      </text>
    </comment>
    <comment ref="D31" authorId="0" shapeId="0">
      <text>
        <r>
          <rPr>
            <sz val="8"/>
            <rFont val="Arial"/>
            <family val="2"/>
            <charset val="204"/>
          </rPr>
          <t>Авто_00000001135_4_2 4520-У
Расчетное значение: -13 950 190,84</t>
        </r>
      </text>
    </comment>
    <comment ref="E31" authorId="0" shapeId="0">
      <text>
        <r>
          <rPr>
            <sz val="8"/>
            <rFont val="Arial"/>
            <family val="2"/>
            <charset val="204"/>
          </rPr>
          <t>Авто_00000001135_4_3 4520-У
Расчетное значение: -11 377 239,96</t>
        </r>
      </text>
    </comment>
    <comment ref="D37" authorId="0" shapeId="0">
      <text>
        <r>
          <rPr>
            <sz val="8"/>
            <rFont val="Arial"/>
            <family val="2"/>
            <charset val="204"/>
          </rPr>
          <t>Авто_00000001135_9_2 4520-У
Расчетное значение: 0,00</t>
        </r>
      </text>
    </comment>
    <comment ref="E37" authorId="0" shapeId="0">
      <text>
        <r>
          <rPr>
            <sz val="8"/>
            <rFont val="Arial"/>
            <family val="2"/>
            <charset val="204"/>
          </rPr>
          <t>Авто_00000001135_9_3 4520-У
Расчетное значение: 0,00</t>
        </r>
      </text>
    </comment>
    <comment ref="D38" authorId="0" shapeId="0">
      <text>
        <r>
          <rPr>
            <sz val="8"/>
            <rFont val="Arial"/>
            <family val="2"/>
            <charset val="204"/>
          </rPr>
          <t>Авто_00000001135_10_2 4520-У
Расчетное значение: -32 672 584,04</t>
        </r>
      </text>
    </comment>
    <comment ref="E38" authorId="0" shapeId="0">
      <text>
        <r>
          <rPr>
            <sz val="8"/>
            <rFont val="Arial"/>
            <family val="2"/>
            <charset val="204"/>
          </rPr>
          <t>Авто_00000001135_10_3 4520-У
Расчетное значение: -9 228 210,85</t>
        </r>
      </text>
    </comment>
    <comment ref="E39" authorId="0" shapeId="0">
      <text>
        <r>
          <rPr>
            <sz val="8"/>
            <rFont val="Arial"/>
            <family val="2"/>
            <charset val="204"/>
          </rPr>
          <t>Авто_00000001135_11_3 4520-У
Расчетное значение: -8 160 041,00</t>
        </r>
      </text>
    </comment>
    <comment ref="D40" authorId="0" shapeId="0">
      <text>
        <r>
          <rPr>
            <sz val="8"/>
            <rFont val="Arial"/>
            <family val="2"/>
            <charset val="204"/>
          </rPr>
          <t>Авто_00000001135_12_2 4520-У
Расчетное значение: 5 606 599,93</t>
        </r>
      </text>
    </comment>
    <comment ref="E40" authorId="0" shapeId="0">
      <text>
        <r>
          <rPr>
            <sz val="8"/>
            <rFont val="Arial"/>
            <family val="2"/>
            <charset val="204"/>
          </rPr>
          <t>Авто_00000001135_12_3 4520-У
Расчетное значение: -31 882 360,92</t>
        </r>
      </text>
    </comment>
    <comment ref="D41" authorId="0" shapeId="0">
      <text>
        <r>
          <rPr>
            <sz val="8"/>
            <rFont val="Arial"/>
            <family val="2"/>
            <charset val="204"/>
          </rPr>
          <t>Авто_00000001135_13_2 4520-У
Расчетное значение: -23 279 632,72</t>
        </r>
      </text>
    </comment>
    <comment ref="E41" authorId="0" shapeId="0">
      <text>
        <r>
          <rPr>
            <sz val="8"/>
            <rFont val="Arial"/>
            <family val="2"/>
            <charset val="204"/>
          </rPr>
          <t>Авто_00000001135_13_3 4520-У
Расчетное значение: -46 247 736,09</t>
        </r>
      </text>
    </comment>
    <comment ref="D46" authorId="0" shapeId="0">
      <text>
        <r>
          <rPr>
            <sz val="8"/>
            <rFont val="Arial"/>
            <family val="2"/>
            <charset val="204"/>
          </rPr>
          <t>Авто_00000001135_17_2 4520-У
Расчетное значение: -714 446,00</t>
        </r>
      </text>
    </comment>
    <comment ref="D47" authorId="0" shapeId="0">
      <text>
        <r>
          <rPr>
            <sz val="8"/>
            <rFont val="Arial"/>
            <family val="2"/>
            <charset val="204"/>
          </rPr>
          <t>Авто_00000001135_18_2 4520-У
Расчетное значение: -440 762,00</t>
        </r>
      </text>
    </comment>
    <comment ref="E47" authorId="0" shapeId="0">
      <text>
        <r>
          <rPr>
            <sz val="8"/>
            <rFont val="Arial"/>
            <family val="2"/>
            <charset val="204"/>
          </rPr>
          <t>Авто_00000001135_18_3 4520-У
Расчетное значение: 0,00</t>
        </r>
      </text>
    </comment>
    <comment ref="D55" authorId="0" shapeId="0">
      <text>
        <r>
          <rPr>
            <sz val="8"/>
            <rFont val="Arial"/>
            <family val="2"/>
            <charset val="204"/>
          </rPr>
          <t>Авто_00000001135_26_2 4520-У
Расчетное значение: 6 333 756,26</t>
        </r>
      </text>
    </comment>
    <comment ref="E55" authorId="0" shapeId="0">
      <text>
        <r>
          <rPr>
            <sz val="8"/>
            <rFont val="Arial"/>
            <family val="2"/>
            <charset val="204"/>
          </rPr>
          <t>Авто_00000001135_26_3 4520-У
Расчетное значение: 5 383 095,71</t>
        </r>
      </text>
    </comment>
    <comment ref="E56" authorId="0" shapeId="0">
      <text>
        <r>
          <rPr>
            <sz val="8"/>
            <rFont val="Arial"/>
            <family val="2"/>
            <charset val="204"/>
          </rPr>
          <t>Авто_00000001135_27_3 4520-У
Расчетное значение: -99 999 999,99</t>
        </r>
      </text>
    </comment>
    <comment ref="D60" authorId="0" shapeId="0">
      <text>
        <r>
          <rPr>
            <sz val="8"/>
            <rFont val="Arial"/>
            <family val="2"/>
            <charset val="204"/>
          </rPr>
          <t>Авто_00000001135_31_2 4520-У
Расчетное значение: -99 999 999,99</t>
        </r>
      </text>
    </comment>
    <comment ref="E60" authorId="0" shapeId="0">
      <text>
        <r>
          <rPr>
            <sz val="8"/>
            <rFont val="Arial"/>
            <family val="2"/>
            <charset val="204"/>
          </rPr>
          <t>Авто_00000001135_31_3 4520-У
Расчетное значение: -99 999 999,99</t>
        </r>
      </text>
    </comment>
    <comment ref="D69" authorId="0" shapeId="0">
      <text>
        <r>
          <rPr>
            <sz val="8"/>
            <rFont val="Arial"/>
            <family val="2"/>
            <charset val="204"/>
          </rPr>
          <t>Авто_00000001135_39_2 4520-У
Расчетное значение: 0,00</t>
        </r>
      </text>
    </comment>
    <comment ref="E69" authorId="0" shapeId="0">
      <text>
        <r>
          <rPr>
            <sz val="8"/>
            <rFont val="Arial"/>
            <family val="2"/>
            <charset val="204"/>
          </rPr>
          <t>Авто_00000001135_39_3 4520-У
Расчетное значение: 0,00</t>
        </r>
      </text>
    </comment>
    <comment ref="D74" authorId="0" shapeId="0">
      <text>
        <r>
          <rPr>
            <sz val="8"/>
            <rFont val="Arial"/>
            <family val="2"/>
            <charset val="204"/>
          </rPr>
          <t>Авто_00000001135_44_2 4520-У
Расчетное значение: 0,00</t>
        </r>
      </text>
    </comment>
    <comment ref="E74" authorId="0" shapeId="0">
      <text>
        <r>
          <rPr>
            <sz val="8"/>
            <rFont val="Arial"/>
            <family val="2"/>
            <charset val="204"/>
          </rPr>
          <t>Авто_00000001135_44_3 4520-У
Расчетное значение: 0,00</t>
        </r>
      </text>
    </comment>
    <comment ref="D75" authorId="0" shapeId="0">
      <text>
        <r>
          <rPr>
            <sz val="8"/>
            <rFont val="Arial"/>
            <family val="2"/>
            <charset val="204"/>
          </rPr>
          <t>Авто_00000001135_45_2 4520-У
Расчетное значение: -99 999 999,99</t>
        </r>
      </text>
    </comment>
    <comment ref="E75" authorId="0" shapeId="0">
      <text>
        <r>
          <rPr>
            <sz val="8"/>
            <rFont val="Arial"/>
            <family val="2"/>
            <charset val="204"/>
          </rPr>
          <t>Авто_00000001135_45_3 4520-У
Расчетное значение: -99 999 999,99</t>
        </r>
      </text>
    </comment>
    <comment ref="D77" authorId="0" shapeId="0">
      <text>
        <r>
          <rPr>
            <sz val="8"/>
            <rFont val="Arial"/>
            <family val="2"/>
            <charset val="204"/>
          </rPr>
          <t>Авто_00000001135_47_2 4520-У
Расчетное значение: 1 115 873,15</t>
        </r>
      </text>
    </comment>
    <comment ref="E77" authorId="0" shapeId="0">
      <text>
        <r>
          <rPr>
            <sz val="8"/>
            <rFont val="Arial"/>
            <family val="2"/>
            <charset val="204"/>
          </rPr>
          <t>Авто_00000001135_47_3 4520-У
Расчетное значение: 705 395,28</t>
        </r>
      </text>
    </comment>
    <comment ref="D78" authorId="0" shapeId="0">
      <text>
        <r>
          <rPr>
            <sz val="8"/>
            <rFont val="Arial"/>
            <family val="2"/>
            <charset val="204"/>
          </rPr>
          <t>Авто_00000001135_48_2 4520-У
Расчетное значение: -99 999 999,99</t>
        </r>
      </text>
    </comment>
    <comment ref="E78" authorId="0" shapeId="0">
      <text>
        <r>
          <rPr>
            <sz val="8"/>
            <rFont val="Arial"/>
            <family val="2"/>
            <charset val="204"/>
          </rPr>
          <t>Авто_00000001135_48_3 4520-У
Расчетное значение: -99 999 999,99</t>
        </r>
      </text>
    </comment>
  </commentList>
</comments>
</file>

<file path=xl/sharedStrings.xml><?xml version="1.0" encoding="utf-8"?>
<sst xmlns="http://schemas.openxmlformats.org/spreadsheetml/2006/main" count="150" uniqueCount="136">
  <si>
    <t>Приложение 4
к Указанию Банка России от 5 сентября 2016 года № 4128-У «О внесении изменений в Положение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</si>
  <si>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«Приложение 41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</si>
  <si>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</si>
  <si>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</si>
  <si>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</si>
  <si>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</si>
  <si>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</si>
  <si>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</si>
  <si>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</si>
  <si>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</si>
  <si>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</si>
  <si>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 ПОТОКАХ ДЕНЕЖНЫХ СРЕДСТВ НЕКРЕДИТНОЙ ФИНАНСОВОЙ ОРГАНИЗАЦИИ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</si>
  <si>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</si>
  <si>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</si>
  <si>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</si>
  <si>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0420005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</si>
  <si>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</si>
  <si>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</si>
  <si>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</si>
  <si>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</si>
  <si>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</si>
  <si>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</si>
  <si>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1</t>
  </si>
  <si>
    <t>2</t>
  </si>
  <si>
    <t>3</t>
  </si>
  <si>
    <t>4</t>
  </si>
  <si>
    <t>5</t>
  </si>
  <si>
    <t>Раздел</t>
  </si>
  <si>
    <t>Раздел I. Денежные потоки от операционной деятельности</t>
  </si>
  <si>
    <t>Х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</si>
  <si>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</si>
  <si>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</si>
  <si>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</si>
  <si>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</si>
  <si>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</si>
  <si>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6</t>
  </si>
  <si>
    <t>Проценты уплаченные</t>
  </si>
  <si>
    <t>7</t>
  </si>
  <si>
    <t>Поступления дивидендов и иных аналогичных выплат</t>
  </si>
  <si>
    <t>8</t>
  </si>
  <si>
    <t>Средства, полученные для перечисления клиентам доходов по ценным бумагам, за минусом средств, перечисленных клиентам</t>
  </si>
  <si>
    <t>8.1</t>
  </si>
  <si>
    <t>Прочие денежные поступления и выплаты от имени клиентов</t>
  </si>
  <si>
    <t>9</t>
  </si>
  <si>
    <t>Выплата заработной платы и прочего вознаграждения сотрудникам</t>
  </si>
  <si>
    <t>10</t>
  </si>
  <si>
    <t>Оплата прочих административных и операционных расходов</t>
  </si>
  <si>
    <t>11</t>
  </si>
  <si>
    <t>Уплаченный налог на прибыль</t>
  </si>
  <si>
    <t>12</t>
  </si>
  <si>
    <t>Прочие денежные потоки от операционной деятельности</t>
  </si>
  <si>
    <t>13</t>
  </si>
  <si>
    <t>Сальдо денежных потоков от операционной деятельности</t>
  </si>
  <si>
    <t>Раздел</t>
  </si>
  <si>
    <t>Раздел II. Денежные потоки от инвестиционной деятельности</t>
  </si>
  <si>
    <t>14</t>
  </si>
  <si>
    <t>Поступления от продажи основных средств</t>
  </si>
  <si>
    <t>15</t>
  </si>
  <si>
    <t>Поступления от продажи инвестиционного имущества</t>
  </si>
  <si>
    <t>16</t>
  </si>
  <si>
    <t>Поступления от продажи нематериальных активов</t>
  </si>
  <si>
    <t>17</t>
  </si>
  <si>
    <t>Платежи в связи с приобретением, созданием, модернизацией, реконструкцией и подготовкой к использованию основных средств</t>
  </si>
  <si>
    <t>18</t>
  </si>
  <si>
    <t>Платежи в связи с приобретением, созданием нематериальных активов</t>
  </si>
  <si>
    <t>19</t>
  </si>
  <si>
    <t>Платежи в связи с приобретением, созданием, модернизацией, подготовкой к использованию инвестиционного имущества</t>
  </si>
  <si>
    <t>20</t>
  </si>
  <si>
    <t>Поступления от продажи акций (долей участия) дочерних, ассоциированных, совместно контролируемых предприятий</t>
  </si>
  <si>
    <t>21</t>
  </si>
  <si>
    <t>Платежи в связи с вложениями в акции (доли участия) дочерних, ассоциированных, совместно контролируемых предприятий</t>
  </si>
  <si>
    <t>22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</si>
  <si>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</si>
  <si>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23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</si>
  <si>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</si>
  <si>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24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</si>
  <si>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</si>
  <si>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25</t>
  </si>
  <si>
    <t>Платежи в связи с приобретением финансовых активов, оцениваемых по справедливой стоимости через прочий совокупный доход</t>
  </si>
  <si>
    <t>26</t>
  </si>
  <si>
    <t>Поступления от продажи и погашения финансовых активов, оцениваемых по амортизированной стоимости</t>
  </si>
  <si>
    <t>27</t>
  </si>
  <si>
    <t>Платежи в связи с приобретением финансовых активов, оцениваемых по амортизированной стоимости</t>
  </si>
  <si>
    <t>28</t>
  </si>
  <si>
    <t>Поступления доходов от сдачи инвестиционного имущества в аренду</t>
  </si>
  <si>
    <t>29</t>
  </si>
  <si>
    <t>Прочие поступления от инвестиционной деятельности</t>
  </si>
  <si>
    <t>30</t>
  </si>
  <si>
    <t>Прочие платежи по инвестиционной деятельности</t>
  </si>
  <si>
    <t>31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</si>
  <si>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</si>
  <si>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</si>
  <si>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32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</si>
  <si>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</si>
  <si>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33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</si>
  <si>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</si>
  <si>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34</t>
  </si>
  <si>
    <t>Поступления от привлечения кредитов, займов и прочих привлеченных средств, оцениваемых по амортизированной стоимости</t>
  </si>
  <si>
    <t>35</t>
  </si>
  <si>
    <t>Погашение кредитов, займов и прочих привлеченных средств, оцениваемых по амортизированной стоимости</t>
  </si>
  <si>
    <t>36</t>
  </si>
  <si>
    <t>Поступления от выпуска акций, увеличения долей участия и внесения вкладов собственниками (участниками)</t>
  </si>
  <si>
    <t>37</t>
  </si>
  <si>
    <t>Поступления от продажи собственных акций (долей участия)</t>
  </si>
  <si>
    <t>38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</si>
  <si>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</si>
  <si>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39</t>
  </si>
  <si>
    <t>Выплаченные дивиденды</t>
  </si>
  <si>
    <t>40</t>
  </si>
  <si>
    <t>Поступления от выпуска облигаций, векселей и других долговых ценных бумаг, оцениваемых по амортизированной стоимости</t>
  </si>
  <si>
    <t>41</t>
  </si>
  <si>
    <t>Платежи в связи с погашением (выкупом) векселей и других долговых ценных бумаг, оцениваемых по амортизированной стоимости</t>
  </si>
  <si>
    <t>42</t>
  </si>
  <si>
    <t>Прочие поступления от финансовой деятельности</t>
  </si>
  <si>
    <t>43</t>
  </si>
  <si>
    <t>Прочие платежи по финансовой деятельности</t>
  </si>
  <si>
    <t>44</t>
  </si>
  <si>
    <t>Сальдо денежных потоков от финансовой деятельности</t>
  </si>
  <si>
    <t>45</t>
  </si>
  <si>
    <t>Сальдо денежных потоков за отчетный период</t>
  </si>
  <si>
    <t>46</t>
  </si>
  <si>
    <t>Величина влияния изменений курса иностранной валюты по отношению к рублю</t>
  </si>
  <si>
    <t>47</t>
  </si>
  <si>
    <t>Остаток денежных средств и их эквивалентов на начало отчетного периода</t>
  </si>
  <si>
    <t>48</t>
  </si>
  <si>
    <t>Остаток денежных средств и их эквивалентов на конец отчетного периода</t>
  </si>
  <si>
    <t>Директор</t>
  </si>
  <si>
    <t>_________________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</si>
  <si>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</si>
  <si>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</si>
  <si>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</si>
  <si>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</si>
  <si>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за 2018 г.</t>
  </si>
  <si>
    <t>За  2018 г.</t>
  </si>
  <si>
    <t>За  2017 г.</t>
  </si>
  <si>
    <t>27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</si>
</sst>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Courier New"/>
      <family val="3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1" fontId="3" fillId="0" borderId="3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84"/>
  <sheetViews>
    <sheetView tabSelected="1" topLeftCell="A79" workbookViewId="0">
      <selection activeCell="B93" sqref="B93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3.83203125" style="1" customWidth="1"/>
    <col min="4" max="5" width="20.5" style="1" customWidth="1"/>
    <col min="6" max="6" width="21.83203125" style="1" customWidth="1"/>
  </cols>
  <sheetData>
    <row r="1" spans="1:6" s="1" customFormat="1" ht="12.95" customHeight="1" x14ac:dyDescent="0.25"/>
    <row r="2" spans="1:6" s="1" customFormat="1" ht="189.95" customHeight="1" x14ac:dyDescent="0.25">
      <c r="C2" s="20" t="s">
        <v>0</v>
      </c>
      <c r="D2" s="20"/>
      <c r="E2" s="20"/>
      <c r="F2" s="20"/>
    </row>
    <row r="3" spans="1:6" s="1" customFormat="1" ht="12.95" customHeight="1" x14ac:dyDescent="0.25"/>
    <row r="4" spans="1:6" s="1" customFormat="1" ht="177" customHeight="1" x14ac:dyDescent="0.25">
      <c r="C4" s="20" t="s">
        <v>1</v>
      </c>
      <c r="D4" s="20"/>
      <c r="E4" s="20"/>
      <c r="F4" s="20"/>
    </row>
    <row r="5" spans="1:6" s="1" customFormat="1" ht="12.95" customHeight="1" x14ac:dyDescent="0.25"/>
    <row r="6" spans="1:6" s="1" customFormat="1" ht="12.95" customHeight="1" x14ac:dyDescent="0.25"/>
    <row r="7" spans="1:6" s="1" customFormat="1" ht="12.95" customHeight="1" x14ac:dyDescent="0.25">
      <c r="C7" s="16" t="s">
        <v>2</v>
      </c>
      <c r="D7" s="16"/>
      <c r="E7" s="16"/>
      <c r="F7" s="16"/>
    </row>
    <row r="8" spans="1:6" s="1" customFormat="1" ht="12.95" customHeight="1" x14ac:dyDescent="0.25">
      <c r="C8" s="21" t="s">
        <v>3</v>
      </c>
      <c r="D8" s="23" t="s">
        <v>4</v>
      </c>
      <c r="E8" s="23"/>
      <c r="F8" s="23"/>
    </row>
    <row r="9" spans="1:6" s="1" customFormat="1" ht="63" customHeight="1" x14ac:dyDescent="0.25">
      <c r="C9" s="22"/>
      <c r="D9" s="2" t="s">
        <v>5</v>
      </c>
      <c r="E9" s="2" t="s">
        <v>6</v>
      </c>
      <c r="F9" s="2" t="s">
        <v>7</v>
      </c>
    </row>
    <row r="10" spans="1:6" s="1" customFormat="1" ht="12.95" customHeight="1" x14ac:dyDescent="0.25">
      <c r="C10" s="3" t="s">
        <v>8</v>
      </c>
      <c r="D10" s="3" t="s">
        <v>9</v>
      </c>
      <c r="E10" s="3" t="s">
        <v>10</v>
      </c>
      <c r="F10" s="3"/>
    </row>
    <row r="11" spans="1:6" s="1" customFormat="1" ht="12.95" customHeight="1" x14ac:dyDescent="0.25"/>
    <row r="12" spans="1:6" ht="12.95" customHeight="1" x14ac:dyDescent="0.25">
      <c r="A12" s="15" t="s">
        <v>11</v>
      </c>
      <c r="B12" s="15"/>
      <c r="C12" s="15"/>
      <c r="D12" s="15"/>
      <c r="E12" s="15"/>
    </row>
    <row r="13" spans="1:6" s="4" customFormat="1" ht="12.95" customHeight="1" x14ac:dyDescent="0.2"/>
    <row r="14" spans="1:6" ht="12.95" customHeight="1" x14ac:dyDescent="0.25">
      <c r="A14" s="15" t="s">
        <v>132</v>
      </c>
      <c r="B14" s="15"/>
      <c r="C14" s="15"/>
      <c r="D14" s="15"/>
      <c r="E14" s="15"/>
    </row>
    <row r="16" spans="1:6" ht="12.95" customHeight="1" x14ac:dyDescent="0.25">
      <c r="A16" s="18" t="s">
        <v>12</v>
      </c>
      <c r="B16" s="18"/>
      <c r="C16" s="18"/>
      <c r="D16" s="18"/>
      <c r="E16" s="18"/>
      <c r="F16" s="18"/>
    </row>
    <row r="17" spans="1:6" ht="12.95" customHeight="1" x14ac:dyDescent="0.25">
      <c r="A17" s="15" t="s">
        <v>13</v>
      </c>
      <c r="B17" s="15"/>
      <c r="C17" s="15"/>
      <c r="D17" s="15"/>
      <c r="E17" s="15"/>
    </row>
    <row r="18" spans="1:6" ht="12.95" customHeight="1" x14ac:dyDescent="0.25"/>
    <row r="19" spans="1:6" ht="12.95" customHeight="1" x14ac:dyDescent="0.25">
      <c r="A19" s="19" t="s">
        <v>14</v>
      </c>
      <c r="B19" s="19"/>
      <c r="C19" s="19"/>
      <c r="D19" s="19"/>
      <c r="E19" s="19"/>
      <c r="F19" s="19"/>
    </row>
    <row r="20" spans="1:6" ht="12.95" customHeight="1" x14ac:dyDescent="0.25"/>
    <row r="21" spans="1:6" ht="12.95" customHeight="1" x14ac:dyDescent="0.25">
      <c r="E21" s="16" t="s">
        <v>15</v>
      </c>
      <c r="F21" s="16"/>
    </row>
    <row r="22" spans="1:6" ht="12.95" customHeight="1" x14ac:dyDescent="0.25">
      <c r="E22" s="16" t="s">
        <v>16</v>
      </c>
      <c r="F22" s="16"/>
    </row>
    <row r="23" spans="1:6" ht="12.95" customHeight="1" x14ac:dyDescent="0.25">
      <c r="E23" s="16" t="s">
        <v>17</v>
      </c>
      <c r="F23" s="16"/>
    </row>
    <row r="24" spans="1:6" ht="12.95" customHeight="1" x14ac:dyDescent="0.25">
      <c r="D24" s="1" t="s">
        <v>18</v>
      </c>
    </row>
    <row r="25" spans="1:6" ht="38.1" customHeight="1" x14ac:dyDescent="0.25">
      <c r="A25" s="5" t="s">
        <v>19</v>
      </c>
      <c r="B25" s="6" t="s">
        <v>20</v>
      </c>
      <c r="C25" s="5" t="s">
        <v>21</v>
      </c>
      <c r="D25" s="5" t="s">
        <v>133</v>
      </c>
      <c r="E25" s="5" t="s">
        <v>134</v>
      </c>
    </row>
    <row r="26" spans="1:6" ht="12.95" customHeight="1" x14ac:dyDescent="0.25">
      <c r="A26" s="7" t="s">
        <v>22</v>
      </c>
      <c r="B26" s="8" t="s">
        <v>23</v>
      </c>
      <c r="C26" s="7" t="s">
        <v>24</v>
      </c>
      <c r="D26" s="7" t="s">
        <v>25</v>
      </c>
      <c r="E26" s="7" t="s">
        <v>26</v>
      </c>
    </row>
    <row r="27" spans="1:6" ht="21.95" customHeight="1" x14ac:dyDescent="0.25">
      <c r="A27" s="7" t="s">
        <v>27</v>
      </c>
      <c r="B27" s="9" t="s">
        <v>28</v>
      </c>
      <c r="C27" s="7" t="s">
        <v>29</v>
      </c>
      <c r="D27" s="7" t="s">
        <v>29</v>
      </c>
      <c r="E27" s="7" t="s">
        <v>29</v>
      </c>
    </row>
    <row r="28" spans="1:6" ht="66.95" customHeight="1" x14ac:dyDescent="0.25">
      <c r="A28" s="7" t="s">
        <v>22</v>
      </c>
      <c r="B28" s="9" t="s">
        <v>30</v>
      </c>
      <c r="C28" s="7"/>
      <c r="D28" s="11">
        <v>0</v>
      </c>
      <c r="E28" s="11">
        <v>0</v>
      </c>
    </row>
    <row r="29" spans="1:6" ht="66.95" customHeight="1" x14ac:dyDescent="0.25">
      <c r="A29" s="7" t="s">
        <v>23</v>
      </c>
      <c r="B29" s="9" t="s">
        <v>31</v>
      </c>
      <c r="C29" s="7"/>
      <c r="D29" s="11">
        <v>0</v>
      </c>
      <c r="E29" s="11">
        <v>0</v>
      </c>
    </row>
    <row r="30" spans="1:6" ht="21.95" customHeight="1" x14ac:dyDescent="0.25">
      <c r="A30" s="7" t="s">
        <v>24</v>
      </c>
      <c r="B30" s="9" t="s">
        <v>32</v>
      </c>
      <c r="C30" s="7"/>
      <c r="D30" s="12">
        <v>72334695.460000008</v>
      </c>
      <c r="E30" s="12">
        <v>59913777.289999999</v>
      </c>
    </row>
    <row r="31" spans="1:6" ht="21.95" customHeight="1" x14ac:dyDescent="0.25">
      <c r="A31" s="7" t="s">
        <v>25</v>
      </c>
      <c r="B31" s="9" t="s">
        <v>33</v>
      </c>
      <c r="C31" s="7"/>
      <c r="D31" s="12">
        <v>-13146839.1</v>
      </c>
      <c r="E31" s="12">
        <v>-13282700.859999999</v>
      </c>
    </row>
    <row r="32" spans="1:6" ht="12.95" customHeight="1" x14ac:dyDescent="0.25">
      <c r="A32" s="7" t="s">
        <v>26</v>
      </c>
      <c r="B32" s="9" t="s">
        <v>34</v>
      </c>
      <c r="C32" s="7"/>
      <c r="D32" s="12">
        <v>2838932.88</v>
      </c>
      <c r="E32" s="12">
        <v>2282192.64</v>
      </c>
    </row>
    <row r="33" spans="1:6" ht="12.95" customHeight="1" x14ac:dyDescent="0.25">
      <c r="A33" s="7" t="s">
        <v>35</v>
      </c>
      <c r="B33" s="9" t="s">
        <v>36</v>
      </c>
      <c r="C33" s="7"/>
      <c r="D33" s="11"/>
      <c r="E33" s="11">
        <v>0</v>
      </c>
    </row>
    <row r="34" spans="1:6" ht="21.95" customHeight="1" x14ac:dyDescent="0.25">
      <c r="A34" s="7" t="s">
        <v>37</v>
      </c>
      <c r="B34" s="9" t="s">
        <v>38</v>
      </c>
      <c r="C34" s="7"/>
      <c r="D34" s="11"/>
      <c r="E34" s="11">
        <v>0</v>
      </c>
    </row>
    <row r="35" spans="1:6" ht="33" customHeight="1" x14ac:dyDescent="0.25">
      <c r="A35" s="7" t="s">
        <v>39</v>
      </c>
      <c r="B35" s="9" t="s">
        <v>40</v>
      </c>
      <c r="C35" s="7"/>
      <c r="D35" s="11"/>
      <c r="E35" s="11">
        <v>0</v>
      </c>
    </row>
    <row r="36" spans="1:6" ht="21.95" customHeight="1" x14ac:dyDescent="0.25">
      <c r="A36" s="7" t="s">
        <v>41</v>
      </c>
      <c r="B36" s="9" t="s">
        <v>42</v>
      </c>
      <c r="C36" s="7"/>
      <c r="D36" s="11"/>
      <c r="E36" s="11">
        <v>0</v>
      </c>
    </row>
    <row r="37" spans="1:6" ht="21.95" customHeight="1" x14ac:dyDescent="0.25">
      <c r="A37" s="7" t="s">
        <v>43</v>
      </c>
      <c r="B37" s="9" t="s">
        <v>44</v>
      </c>
      <c r="C37" s="7"/>
      <c r="D37" s="12">
        <v>-25452474.91</v>
      </c>
      <c r="E37" s="12">
        <v>-22854918.920000002</v>
      </c>
    </row>
    <row r="38" spans="1:6" ht="21.95" customHeight="1" x14ac:dyDescent="0.25">
      <c r="A38" s="7" t="s">
        <v>45</v>
      </c>
      <c r="B38" s="9" t="s">
        <v>46</v>
      </c>
      <c r="C38" s="7"/>
      <c r="D38" s="12">
        <v>-1584744.56</v>
      </c>
      <c r="E38" s="12">
        <v>-2066233.08</v>
      </c>
    </row>
    <row r="39" spans="1:6" ht="12.95" customHeight="1" x14ac:dyDescent="0.25">
      <c r="A39" s="7" t="s">
        <v>47</v>
      </c>
      <c r="B39" s="9" t="s">
        <v>48</v>
      </c>
      <c r="C39" s="7"/>
      <c r="D39" s="12">
        <v>-9789243</v>
      </c>
      <c r="E39" s="12">
        <v>-7595041</v>
      </c>
    </row>
    <row r="40" spans="1:6" ht="21.95" customHeight="1" x14ac:dyDescent="0.25">
      <c r="A40" s="7" t="s">
        <v>49</v>
      </c>
      <c r="B40" s="9" t="s">
        <v>50</v>
      </c>
      <c r="C40" s="7"/>
      <c r="D40" s="12">
        <f>17705149.49+483463.6</f>
        <v>18188613.09</v>
      </c>
      <c r="E40" s="12">
        <v>-26657067.420000002</v>
      </c>
    </row>
    <row r="41" spans="1:6" ht="21.95" customHeight="1" x14ac:dyDescent="0.25">
      <c r="A41" s="7" t="s">
        <v>51</v>
      </c>
      <c r="B41" s="9" t="s">
        <v>52</v>
      </c>
      <c r="C41" s="7"/>
      <c r="D41" s="12">
        <f>SUM(D30:D40)</f>
        <v>43388939.860000014</v>
      </c>
      <c r="E41" s="12">
        <f>SUM(E30:E40)</f>
        <v>-10259991.350000001</v>
      </c>
      <c r="F41" s="10"/>
    </row>
    <row r="42" spans="1:6" ht="21.95" customHeight="1" x14ac:dyDescent="0.25">
      <c r="A42" s="7" t="s">
        <v>53</v>
      </c>
      <c r="B42" s="9" t="s">
        <v>54</v>
      </c>
      <c r="C42" s="7" t="s">
        <v>29</v>
      </c>
      <c r="D42" s="13" t="s">
        <v>29</v>
      </c>
      <c r="E42" s="13" t="s">
        <v>29</v>
      </c>
    </row>
    <row r="43" spans="1:6" ht="12.95" customHeight="1" x14ac:dyDescent="0.25">
      <c r="A43" s="7" t="s">
        <v>55</v>
      </c>
      <c r="B43" s="9" t="s">
        <v>56</v>
      </c>
      <c r="C43" s="7"/>
      <c r="D43" s="11">
        <v>0</v>
      </c>
      <c r="E43" s="11">
        <v>0</v>
      </c>
    </row>
    <row r="44" spans="1:6" ht="21.95" customHeight="1" x14ac:dyDescent="0.25">
      <c r="A44" s="7" t="s">
        <v>57</v>
      </c>
      <c r="B44" s="9" t="s">
        <v>58</v>
      </c>
      <c r="C44" s="7"/>
      <c r="D44" s="11">
        <v>0</v>
      </c>
      <c r="E44" s="11">
        <v>0</v>
      </c>
    </row>
    <row r="45" spans="1:6" ht="21.95" customHeight="1" x14ac:dyDescent="0.25">
      <c r="A45" s="7" t="s">
        <v>59</v>
      </c>
      <c r="B45" s="9" t="s">
        <v>60</v>
      </c>
      <c r="C45" s="7"/>
      <c r="D45" s="11">
        <v>0</v>
      </c>
      <c r="E45" s="11">
        <v>0</v>
      </c>
    </row>
    <row r="46" spans="1:6" ht="33" customHeight="1" x14ac:dyDescent="0.25">
      <c r="A46" s="7" t="s">
        <v>61</v>
      </c>
      <c r="B46" s="9" t="s">
        <v>62</v>
      </c>
      <c r="C46" s="7"/>
      <c r="D46" s="12">
        <v>-605462.71</v>
      </c>
      <c r="E46" s="11">
        <v>0</v>
      </c>
    </row>
    <row r="47" spans="1:6" ht="21.95" customHeight="1" x14ac:dyDescent="0.25">
      <c r="A47" s="7" t="s">
        <v>63</v>
      </c>
      <c r="B47" s="9" t="s">
        <v>64</v>
      </c>
      <c r="C47" s="7"/>
      <c r="D47" s="12">
        <v>-466562</v>
      </c>
      <c r="E47" s="12">
        <v>-630584</v>
      </c>
    </row>
    <row r="48" spans="1:6" ht="33" customHeight="1" x14ac:dyDescent="0.25">
      <c r="A48" s="7" t="s">
        <v>65</v>
      </c>
      <c r="B48" s="9" t="s">
        <v>66</v>
      </c>
      <c r="C48" s="7"/>
      <c r="D48" s="11">
        <v>0</v>
      </c>
      <c r="E48" s="11">
        <v>0</v>
      </c>
    </row>
    <row r="49" spans="1:5" ht="33" customHeight="1" x14ac:dyDescent="0.25">
      <c r="A49" s="7" t="s">
        <v>67</v>
      </c>
      <c r="B49" s="9" t="s">
        <v>68</v>
      </c>
      <c r="C49" s="7"/>
      <c r="D49" s="11">
        <v>0</v>
      </c>
      <c r="E49" s="11">
        <v>0</v>
      </c>
    </row>
    <row r="50" spans="1:5" ht="33" customHeight="1" x14ac:dyDescent="0.25">
      <c r="A50" s="7" t="s">
        <v>69</v>
      </c>
      <c r="B50" s="9" t="s">
        <v>70</v>
      </c>
      <c r="C50" s="7"/>
      <c r="D50" s="11">
        <v>0</v>
      </c>
      <c r="E50" s="11">
        <v>0</v>
      </c>
    </row>
    <row r="51" spans="1:5" ht="56.1" customHeight="1" x14ac:dyDescent="0.25">
      <c r="A51" s="7" t="s">
        <v>71</v>
      </c>
      <c r="B51" s="9" t="s">
        <v>72</v>
      </c>
      <c r="C51" s="7"/>
      <c r="D51" s="11">
        <v>0</v>
      </c>
      <c r="E51" s="11">
        <v>0</v>
      </c>
    </row>
    <row r="52" spans="1:5" ht="56.1" customHeight="1" x14ac:dyDescent="0.25">
      <c r="A52" s="7" t="s">
        <v>73</v>
      </c>
      <c r="B52" s="9" t="s">
        <v>74</v>
      </c>
      <c r="C52" s="7"/>
      <c r="D52" s="11">
        <v>0</v>
      </c>
      <c r="E52" s="11">
        <v>0</v>
      </c>
    </row>
    <row r="53" spans="1:5" ht="44.1" customHeight="1" x14ac:dyDescent="0.25">
      <c r="A53" s="7" t="s">
        <v>75</v>
      </c>
      <c r="B53" s="9" t="s">
        <v>76</v>
      </c>
      <c r="C53" s="7"/>
      <c r="D53" s="11">
        <v>0</v>
      </c>
      <c r="E53" s="11">
        <v>0</v>
      </c>
    </row>
    <row r="54" spans="1:5" ht="33" customHeight="1" x14ac:dyDescent="0.25">
      <c r="A54" s="7" t="s">
        <v>77</v>
      </c>
      <c r="B54" s="9" t="s">
        <v>78</v>
      </c>
      <c r="C54" s="7"/>
      <c r="D54" s="11">
        <v>0</v>
      </c>
      <c r="E54" s="11">
        <v>0</v>
      </c>
    </row>
    <row r="55" spans="1:5" ht="33" customHeight="1" x14ac:dyDescent="0.25">
      <c r="A55" s="7" t="s">
        <v>79</v>
      </c>
      <c r="B55" s="9" t="s">
        <v>80</v>
      </c>
      <c r="C55" s="7"/>
      <c r="D55" s="12">
        <v>340763756.25999999</v>
      </c>
      <c r="E55" s="12">
        <v>193465702.63999999</v>
      </c>
    </row>
    <row r="56" spans="1:5" ht="33" customHeight="1" x14ac:dyDescent="0.25">
      <c r="A56" s="7" t="s">
        <v>81</v>
      </c>
      <c r="B56" s="9" t="s">
        <v>82</v>
      </c>
      <c r="C56" s="7"/>
      <c r="D56" s="12">
        <f>-328850000+76000000</f>
        <v>-252850000</v>
      </c>
      <c r="E56" s="12">
        <v>-265100000</v>
      </c>
    </row>
    <row r="57" spans="1:5" ht="21.95" customHeight="1" x14ac:dyDescent="0.25">
      <c r="A57" s="7" t="s">
        <v>83</v>
      </c>
      <c r="B57" s="9" t="s">
        <v>84</v>
      </c>
      <c r="C57" s="7"/>
      <c r="D57" s="11">
        <v>0</v>
      </c>
      <c r="E57" s="11">
        <v>0</v>
      </c>
    </row>
    <row r="58" spans="1:5" ht="21.95" customHeight="1" x14ac:dyDescent="0.25">
      <c r="A58" s="7" t="s">
        <v>85</v>
      </c>
      <c r="B58" s="9" t="s">
        <v>86</v>
      </c>
      <c r="C58" s="7"/>
      <c r="D58" s="11">
        <v>0</v>
      </c>
      <c r="E58" s="11">
        <v>0</v>
      </c>
    </row>
    <row r="59" spans="1:5" ht="21.95" customHeight="1" x14ac:dyDescent="0.25">
      <c r="A59" s="7" t="s">
        <v>87</v>
      </c>
      <c r="B59" s="9" t="s">
        <v>88</v>
      </c>
      <c r="C59" s="7"/>
      <c r="D59" s="11">
        <v>0</v>
      </c>
      <c r="E59" s="11">
        <v>0</v>
      </c>
    </row>
    <row r="60" spans="1:5" ht="21.95" customHeight="1" x14ac:dyDescent="0.25">
      <c r="A60" s="7" t="s">
        <v>89</v>
      </c>
      <c r="B60" s="9" t="s">
        <v>90</v>
      </c>
      <c r="C60" s="7"/>
      <c r="D60" s="12">
        <f>SUM(D43:D59)</f>
        <v>86841731.550000012</v>
      </c>
      <c r="E60" s="12">
        <f>SUM(E43:E59)</f>
        <v>-72264881.360000014</v>
      </c>
    </row>
    <row r="61" spans="1:5" ht="21.95" customHeight="1" x14ac:dyDescent="0.25">
      <c r="A61" s="7" t="s">
        <v>27</v>
      </c>
      <c r="B61" s="9" t="s">
        <v>91</v>
      </c>
      <c r="C61" s="7" t="s">
        <v>29</v>
      </c>
      <c r="D61" s="13" t="s">
        <v>29</v>
      </c>
      <c r="E61" s="13" t="s">
        <v>29</v>
      </c>
    </row>
    <row r="62" spans="1:5" ht="56.1" customHeight="1" x14ac:dyDescent="0.25">
      <c r="A62" s="7" t="s">
        <v>92</v>
      </c>
      <c r="B62" s="9" t="s">
        <v>93</v>
      </c>
      <c r="C62" s="7"/>
      <c r="D62" s="11">
        <v>0</v>
      </c>
      <c r="E62" s="11">
        <v>0</v>
      </c>
    </row>
    <row r="63" spans="1:5" ht="56.1" customHeight="1" x14ac:dyDescent="0.25">
      <c r="A63" s="7" t="s">
        <v>94</v>
      </c>
      <c r="B63" s="9" t="s">
        <v>95</v>
      </c>
      <c r="C63" s="7"/>
      <c r="D63" s="11">
        <v>0</v>
      </c>
      <c r="E63" s="11">
        <v>0</v>
      </c>
    </row>
    <row r="64" spans="1:5" ht="33" customHeight="1" x14ac:dyDescent="0.25">
      <c r="A64" s="7" t="s">
        <v>96</v>
      </c>
      <c r="B64" s="9" t="s">
        <v>97</v>
      </c>
      <c r="C64" s="7"/>
      <c r="D64" s="11">
        <v>0</v>
      </c>
      <c r="E64" s="11">
        <v>0</v>
      </c>
    </row>
    <row r="65" spans="1:6" ht="33" customHeight="1" x14ac:dyDescent="0.25">
      <c r="A65" s="7" t="s">
        <v>98</v>
      </c>
      <c r="B65" s="9" t="s">
        <v>99</v>
      </c>
      <c r="C65" s="7"/>
      <c r="D65" s="11">
        <v>0</v>
      </c>
      <c r="E65" s="11">
        <v>0</v>
      </c>
    </row>
    <row r="66" spans="1:6" ht="33" customHeight="1" x14ac:dyDescent="0.25">
      <c r="A66" s="7" t="s">
        <v>100</v>
      </c>
      <c r="B66" s="9" t="s">
        <v>101</v>
      </c>
      <c r="C66" s="7"/>
      <c r="D66" s="11">
        <v>0</v>
      </c>
      <c r="E66" s="11">
        <v>0</v>
      </c>
    </row>
    <row r="67" spans="1:6" ht="21.95" customHeight="1" x14ac:dyDescent="0.25">
      <c r="A67" s="7" t="s">
        <v>102</v>
      </c>
      <c r="B67" s="9" t="s">
        <v>103</v>
      </c>
      <c r="C67" s="7"/>
      <c r="D67" s="11">
        <v>0</v>
      </c>
      <c r="E67" s="11">
        <v>0</v>
      </c>
    </row>
    <row r="68" spans="1:6" ht="44.1" customHeight="1" x14ac:dyDescent="0.25">
      <c r="A68" s="7" t="s">
        <v>104</v>
      </c>
      <c r="B68" s="9" t="s">
        <v>105</v>
      </c>
      <c r="C68" s="7"/>
      <c r="D68" s="11">
        <v>0</v>
      </c>
      <c r="E68" s="11">
        <v>0</v>
      </c>
    </row>
    <row r="69" spans="1:6" ht="12.95" customHeight="1" x14ac:dyDescent="0.25">
      <c r="A69" s="7" t="s">
        <v>106</v>
      </c>
      <c r="B69" s="9" t="s">
        <v>107</v>
      </c>
      <c r="C69" s="7"/>
      <c r="D69" s="12">
        <v>-29220390</v>
      </c>
      <c r="E69" s="12">
        <v>-19480260</v>
      </c>
    </row>
    <row r="70" spans="1:6" ht="33" customHeight="1" x14ac:dyDescent="0.25">
      <c r="A70" s="7" t="s">
        <v>108</v>
      </c>
      <c r="B70" s="9" t="s">
        <v>109</v>
      </c>
      <c r="C70" s="7"/>
      <c r="D70" s="11">
        <v>0</v>
      </c>
      <c r="E70" s="11">
        <v>0</v>
      </c>
    </row>
    <row r="71" spans="1:6" ht="33" customHeight="1" x14ac:dyDescent="0.25">
      <c r="A71" s="7" t="s">
        <v>110</v>
      </c>
      <c r="B71" s="9" t="s">
        <v>111</v>
      </c>
      <c r="C71" s="7"/>
      <c r="D71" s="11">
        <v>0</v>
      </c>
      <c r="E71" s="11">
        <v>0</v>
      </c>
    </row>
    <row r="72" spans="1:6" ht="21.95" customHeight="1" x14ac:dyDescent="0.25">
      <c r="A72" s="7" t="s">
        <v>112</v>
      </c>
      <c r="B72" s="9" t="s">
        <v>113</v>
      </c>
      <c r="C72" s="7"/>
      <c r="D72" s="11">
        <v>0</v>
      </c>
      <c r="E72" s="11">
        <v>0</v>
      </c>
    </row>
    <row r="73" spans="1:6" ht="12.95" customHeight="1" x14ac:dyDescent="0.25">
      <c r="A73" s="7" t="s">
        <v>114</v>
      </c>
      <c r="B73" s="9" t="s">
        <v>115</v>
      </c>
      <c r="C73" s="7"/>
      <c r="D73" s="11">
        <v>0</v>
      </c>
      <c r="E73" s="11">
        <v>0</v>
      </c>
    </row>
    <row r="74" spans="1:6" ht="21.95" customHeight="1" x14ac:dyDescent="0.25">
      <c r="A74" s="7" t="s">
        <v>116</v>
      </c>
      <c r="B74" s="9" t="s">
        <v>117</v>
      </c>
      <c r="C74" s="7"/>
      <c r="D74" s="12">
        <f>SUM(D62:D73)</f>
        <v>-29220390</v>
      </c>
      <c r="E74" s="12">
        <f>SUM(E62:E73)</f>
        <v>-19480260</v>
      </c>
    </row>
    <row r="75" spans="1:6" ht="12.95" customHeight="1" x14ac:dyDescent="0.25">
      <c r="A75" s="7" t="s">
        <v>118</v>
      </c>
      <c r="B75" s="9" t="s">
        <v>119</v>
      </c>
      <c r="C75" s="7"/>
      <c r="D75" s="12">
        <f>D41+D60+D74</f>
        <v>101010281.41000003</v>
      </c>
      <c r="E75" s="12">
        <f>E41+E60+E74</f>
        <v>-102005132.71000001</v>
      </c>
    </row>
    <row r="76" spans="1:6" ht="21.95" customHeight="1" x14ac:dyDescent="0.25">
      <c r="A76" s="7" t="s">
        <v>120</v>
      </c>
      <c r="B76" s="9" t="s">
        <v>121</v>
      </c>
      <c r="C76" s="7"/>
      <c r="D76" s="11">
        <v>0</v>
      </c>
      <c r="E76" s="11">
        <v>0</v>
      </c>
    </row>
    <row r="77" spans="1:6" ht="21.95" customHeight="1" x14ac:dyDescent="0.25">
      <c r="A77" s="7" t="s">
        <v>122</v>
      </c>
      <c r="B77" s="9" t="s">
        <v>123</v>
      </c>
      <c r="C77" s="7"/>
      <c r="D77" s="12">
        <v>1115836.3400000001</v>
      </c>
      <c r="E77" s="12">
        <v>103120969.05</v>
      </c>
    </row>
    <row r="78" spans="1:6" ht="21.95" customHeight="1" x14ac:dyDescent="0.25">
      <c r="A78" s="7" t="s">
        <v>124</v>
      </c>
      <c r="B78" s="9" t="s">
        <v>125</v>
      </c>
      <c r="C78" s="7"/>
      <c r="D78" s="12">
        <f>25642654.15+76483463.6</f>
        <v>102126117.75</v>
      </c>
      <c r="E78" s="12">
        <v>1115836.3400000001</v>
      </c>
    </row>
    <row r="79" spans="1:6" ht="12.95" customHeight="1" x14ac:dyDescent="0.25">
      <c r="D79" s="10"/>
      <c r="E79" s="10"/>
    </row>
    <row r="80" spans="1:6" ht="12.95" customHeight="1" x14ac:dyDescent="0.25">
      <c r="A80" s="17" t="s">
        <v>126</v>
      </c>
      <c r="B80" s="17"/>
      <c r="C80" s="15" t="s">
        <v>127</v>
      </c>
      <c r="D80" s="15"/>
      <c r="E80" s="17" t="s">
        <v>128</v>
      </c>
      <c r="F80" s="17"/>
    </row>
    <row r="81" spans="1:6" ht="12.95" customHeight="1" x14ac:dyDescent="0.25">
      <c r="A81" s="15" t="s">
        <v>129</v>
      </c>
      <c r="B81" s="15"/>
      <c r="C81" s="15" t="s">
        <v>130</v>
      </c>
      <c r="D81" s="15"/>
      <c r="E81" s="15" t="s">
        <v>131</v>
      </c>
      <c r="F81" s="15"/>
    </row>
    <row r="84" spans="1:6" ht="11.45" customHeight="1" x14ac:dyDescent="0.25">
      <c r="A84" s="14" t="s">
        <v>135</v>
      </c>
      <c r="B84" s="14"/>
      <c r="C84" s="14"/>
    </row>
  </sheetData>
  <mergeCells count="19">
    <mergeCell ref="C2:F2"/>
    <mergeCell ref="C4:F4"/>
    <mergeCell ref="C7:F7"/>
    <mergeCell ref="C8:C9"/>
    <mergeCell ref="D8:F8"/>
    <mergeCell ref="A12:E12"/>
    <mergeCell ref="A14:E14"/>
    <mergeCell ref="A16:F16"/>
    <mergeCell ref="A17:E17"/>
    <mergeCell ref="A19:F19"/>
    <mergeCell ref="A81:B81"/>
    <mergeCell ref="C81:D81"/>
    <mergeCell ref="E81:F81"/>
    <mergeCell ref="E21:F21"/>
    <mergeCell ref="E22:F22"/>
    <mergeCell ref="E23:F23"/>
    <mergeCell ref="A80:B80"/>
    <mergeCell ref="C80:D80"/>
    <mergeCell ref="E80:F80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Подкопаева Ирина Валерьевна</cp:lastModifiedBy>
  <cp:lastPrinted>2019-03-04T06:29:24Z</cp:lastPrinted>
  <dcterms:modified xsi:type="dcterms:W3CDTF">2019-03-05T06:22:37Z</dcterms:modified>
</cp:coreProperties>
</file>