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<sst xmlns="http://schemas.openxmlformats.org/spreadsheetml/2006/main" count="1613" uniqueCount="462">
  <si>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</si>
  <si>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</si>
  <si>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</si>
  <si>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</si>
  <si>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</si>
  <si>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</si>
  <si>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</si>
  <si>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</si>
  <si>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</si>
  <si>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</si>
  <si>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</si>
  <si>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</si>
  <si>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</si>
  <si>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</si>
  <si>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</si>
  <si>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</si>
  <si>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</si>
  <si>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</si>
  <si>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</si>
  <si>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</si>
  <si>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</si>
  <si>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</si>
  <si>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</si>
  <si>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</si>
  <si>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</si>
  <si>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</si>
  <si>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</si>
  <si>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</si>
  <si>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</si>
  <si>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</si>
  <si>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</si>
  <si>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</si>
  <si>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</si>
  <si>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</si>
  <si>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</si>
  <si>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Ценные бумаги российских эмитентов - всего</t>
  </si>
  <si>
    <t>облигации российских хозяйственных обществ</t>
  </si>
  <si>
    <t>(за исключением облигаций с ипотечным</t>
  </si>
  <si>
    <t>покрытием) – всего</t>
  </si>
  <si>
    <t>02.01</t>
  </si>
  <si>
    <t>из них:</t>
  </si>
  <si>
    <t>биржевые облигации российских</t>
  </si>
  <si>
    <t>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</si>
  <si>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</si>
  <si>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</si>
  <si>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</si>
  <si>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</t>
  </si>
  <si>
    <t>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</si>
  <si>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</si>
  <si>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</si>
  <si>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</si>
  <si>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</si>
  <si>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</si>
  <si>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</si>
  <si>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</si>
  <si>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</si>
  <si>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</si>
  <si>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</si>
  <si>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</si>
  <si>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</si>
  <si>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</si>
  <si>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</si>
  <si>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</si>
  <si>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</si>
  <si>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</si>
  <si>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</si>
  <si>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</si>
  <si>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</si>
  <si>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</si>
  <si>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</si>
  <si>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</si>
  <si>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</si>
  <si>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</si>
  <si>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</si>
  <si>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</si>
  <si>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</si>
  <si>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</si>
  <si>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</si>
  <si>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</si>
  <si>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</si>
  <si>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</si>
  <si>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</si>
  <si>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</si>
  <si>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</si>
  <si>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</si>
  <si>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</si>
  <si>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</si>
  <si>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</si>
  <si>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</si>
  <si>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</si>
  <si>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</si>
  <si>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</t>
  </si>
  <si>
    <t>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</si>
  <si>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</si>
  <si>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</si>
  <si>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</si>
  <si>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</si>
  <si>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территории иностранных государств – всего</t>
  </si>
  <si>
    <t>04.02</t>
  </si>
  <si>
    <t>04.02.01</t>
  </si>
  <si>
    <t>права аренды недвижимого имущества,</t>
  </si>
  <si>
    <t>находящегося на территории Российской Федерации</t>
  </si>
  <si>
    <t>04.03</t>
  </si>
  <si>
    <t>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</si>
  <si>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</si>
  <si>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</si>
  <si>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</si>
  <si>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</t>
  </si>
  <si>
    <t>долевом строительстве объектов недвижимого имущества</t>
  </si>
  <si>
    <t>05.01</t>
  </si>
  <si>
    <t>имущественные права, связанные с</t>
  </si>
  <si>
    <t>возникновением права собственности на</t>
  </si>
  <si>
    <t>объект недвижимости (его часть) после</t>
  </si>
  <si>
    <t>завершения его строительства (создание) и</t>
  </si>
  <si>
    <t>возникающие из договора, стороной по</t>
  </si>
  <si>
    <t>которому является юридическое лицо,</t>
  </si>
  <si>
    <t>которому принадлежит право собственности</t>
  </si>
  <si>
    <t>или иное вещное право, включая право аренды,</t>
  </si>
  <si>
    <t>на земельный участок, выделенный в</t>
  </si>
  <si>
    <t>установленном порядке для целей</t>
  </si>
  <si>
    <t>строительства объекта недвижимости, и (или)</t>
  </si>
  <si>
    <t>имеющим разрешение на строительство</t>
  </si>
  <si>
    <t>объекта недвижимости на указанном</t>
  </si>
  <si>
    <t>земельном участке, либо юридическое лицо,</t>
  </si>
  <si>
    <t>инвестирующее денежные средства или иное</t>
  </si>
  <si>
    <t>имущество в строительство объекта недвижимости</t>
  </si>
  <si>
    <t>05.02</t>
  </si>
  <si>
    <t>имущественные права из договоров, на</t>
  </si>
  <si>
    <t>основании которых осуществляется</t>
  </si>
  <si>
    <t>строительство (создание) объектов</t>
  </si>
  <si>
    <t>недвижимого имущества (в том числе на месте</t>
  </si>
  <si>
    <t>объектов недвижимости) на выделенном в</t>
  </si>
  <si>
    <t>строительства (создания) указанного объекта</t>
  </si>
  <si>
    <t>недвижимости земельном участке, который</t>
  </si>
  <si>
    <t>(право аренды которого) составляет активы</t>
  </si>
  <si>
    <t>акционерного инвестиционного фонда (паевого</t>
  </si>
  <si>
    <t>инвестиционного фонда)</t>
  </si>
  <si>
    <t>05.03</t>
  </si>
  <si>
    <t>реконструкция объектов недвижимости,</t>
  </si>
  <si>
    <t>составляющих активы акционерного</t>
  </si>
  <si>
    <t>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</si>
  <si>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</si>
  <si>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</si>
  <si>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</si>
  <si>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</si>
  <si>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 xml:space="preserve">Денежные требования по кредитным договорам и </t>
  </si>
  <si>
    <t xml:space="preserve">договорам займа, в том числе удостоверенные </t>
  </si>
  <si>
    <t>закладными – всего</t>
  </si>
  <si>
    <t>денежные требования по кредитным договорам</t>
  </si>
  <si>
    <t>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</si>
  <si>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</si>
  <si>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</si>
  <si>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</si>
  <si>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</si>
  <si>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</si>
  <si>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</t>
  </si>
  <si>
    <t>обществ с ограниченной ответственностью</t>
  </si>
  <si>
    <t>07.01</t>
  </si>
  <si>
    <t>права участия в уставных капиталах</t>
  </si>
  <si>
    <t>иностранных коммерческих организаций</t>
  </si>
  <si>
    <t>07.02</t>
  </si>
  <si>
    <t>проектная документация для строительства</t>
  </si>
  <si>
    <t>или реконструкции объекта недвижимости</t>
  </si>
  <si>
    <t>07.03</t>
  </si>
  <si>
    <t>драгоценные металлы и требования к</t>
  </si>
  <si>
    <t>кредитной организации выплатить их</t>
  </si>
  <si>
    <t>денежный эквивалент – всего</t>
  </si>
  <si>
    <t>07.04</t>
  </si>
  <si>
    <t>драгоценные металлы</t>
  </si>
  <si>
    <t>07.04.01</t>
  </si>
  <si>
    <t>требования к кредитной организации</t>
  </si>
  <si>
    <t>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</si>
  <si>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</si>
  <si>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</si>
  <si>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</si>
  <si>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</si>
  <si>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</si>
  <si>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</si>
  <si>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</si>
  <si>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</t>
  </si>
  <si>
    <t>участников рынка ценных бумаг</t>
  </si>
  <si>
    <t>08.01</t>
  </si>
  <si>
    <t>по сделкам</t>
  </si>
  <si>
    <t>08.02</t>
  </si>
  <si>
    <t>по процентному (купонному) доходу по</t>
  </si>
  <si>
    <t>денежным средствам на счетах и во вкладах,</t>
  </si>
  <si>
    <t>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</si>
  <si>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</si>
  <si>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</si>
  <si>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</si>
  <si>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</si>
  <si>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</si>
  <si>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</si>
  <si>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%</t>
  </si>
  <si>
    <t xml:space="preserve">Общая стоимость активов (сумма строк </t>
  </si>
  <si>
    <t>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</si>
  <si>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</si>
  <si>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</si>
  <si>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</si>
  <si>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</si>
  <si>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</si>
  <si>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</si>
  <si>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</si>
  <si>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</t>
  </si>
  <si>
    <t>лицу, осуществляющему ведение реестра,</t>
  </si>
  <si>
    <t>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</si>
  <si>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</si>
  <si>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</si>
  <si>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</si>
  <si>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</si>
  <si>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</si>
  <si>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</si>
  <si>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</t>
  </si>
  <si>
    <t xml:space="preserve">инвестиционного фонда (количество выданных </t>
  </si>
  <si>
    <t xml:space="preserve">инвестиционных паев паевого инвестиционного фонда) – </t>
  </si>
  <si>
    <t>штук</t>
  </si>
  <si>
    <t>Стоимость чистых активов акционерного инвестиционного</t>
  </si>
  <si>
    <t>фонда в расчете на одну акцию (расчетная стоимость</t>
  </si>
  <si>
    <t>инвестиционного пая паевого инвестиционного фонда)</t>
  </si>
  <si>
    <t>частное от деления строк 13/14)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</si>
  <si>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</si>
  <si>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</si>
  <si>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</si>
  <si>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</si>
  <si>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</si>
  <si>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</si>
  <si>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</si>
  <si>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</si>
  <si>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</si>
  <si>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</si>
  <si>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Доля от общей стоимости активов,
%</t>
  </si>
  <si>
    <t>Примечание</t>
  </si>
  <si>
    <t>1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</si>
  <si>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</si>
  <si>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</si>
  <si>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</si>
  <si>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</si>
  <si>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</si>
  <si>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</si>
  <si>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</si>
  <si>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</si>
  <si>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</si>
  <si>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</si>
  <si>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</si>
  <si>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</si>
  <si>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</si>
  <si>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</si>
  <si>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Оценочная стоимость актива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</si>
  <si>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</si>
  <si>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</si>
  <si>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</si>
  <si>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</si>
  <si>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</si>
  <si>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</si>
  <si>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</si>
  <si>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</si>
  <si>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</si>
  <si>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</si>
  <si>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</si>
  <si>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</si>
  <si>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</si>
  <si>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</si>
  <si>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</si>
  <si>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</si>
  <si>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Подраздел 2.7. Акции российских акционерных обществ</t>
  </si>
  <si>
    <t>Категория
акций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</si>
  <si>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</si>
  <si>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</si>
  <si>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</si>
  <si>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</si>
  <si>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</si>
  <si>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</si>
  <si>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</si>
  <si>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</si>
  <si>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</si>
  <si>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</si>
  <si>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</si>
  <si>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</si>
  <si>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</si>
  <si>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</si>
  <si>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</si>
  <si>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</si>
  <si>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</si>
  <si>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</si>
  <si>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</si>
  <si>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Наименование эмитента представляемых ценных бумаг</t>
  </si>
  <si>
    <t>Вид представляемых ценных бумаг</t>
  </si>
  <si>
    <t>Код ISIN представляемых ценных бумаг</t>
  </si>
  <si>
    <t>Подраздел 3.5. Паи (акции) иностранных инвестиционных фондов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</si>
  <si>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</si>
  <si>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</si>
  <si>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Подраздел 3.6. Акции иностранных акционерных обществ</t>
  </si>
  <si>
    <t>Подраздел 3.7. Иные ценные бумаги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</si>
  <si>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</si>
  <si>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</si>
  <si>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</si>
  <si>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</si>
  <si>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</si>
  <si>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</si>
  <si>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</si>
  <si>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</si>
  <si>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Ф.И.О. арендодателя</t>
  </si>
  <si>
    <t>Сведения о документе, удостоверяющем личность арендодателя</t>
  </si>
  <si>
    <t>Кадастровый номер объекта
(если имеется)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</si>
  <si>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</si>
  <si>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</si>
  <si>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Срок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</si>
  <si>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</si>
  <si>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</si>
  <si>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</si>
  <si>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</si>
  <si>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</si>
  <si>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</si>
  <si>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</si>
  <si>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</si>
  <si>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</si>
  <si>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</si>
  <si>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</si>
  <si>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</si>
  <si>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</si>
  <si>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</si>
  <si>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 xml:space="preserve">Подраздел 5.2. 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</si>
  <si>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</si>
  <si>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</si>
  <si>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</si>
  <si>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</si>
  <si>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 xml:space="preserve">Подраздел 5.3. 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</si>
  <si>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</si>
  <si>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Наименование контрагента по договору</t>
  </si>
  <si>
    <t>ОГРН/TIN контрагента по договору</t>
  </si>
  <si>
    <t xml:space="preserve">Подраздел 5.4. 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</si>
  <si>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</si>
  <si>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 xml:space="preserve">Подраздел 5.5. </t>
  </si>
  <si>
    <t>Иные имущественные права</t>
  </si>
  <si>
    <t>Сведения, позволяющие определенно установить имущественные права</t>
  </si>
  <si>
    <t>Подраздел 6.1. Денежные требования по кредитным договорам и договорам займа</t>
  </si>
  <si>
    <t>6.1.1. Денежные требования по 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</si>
  <si>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</si>
  <si>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</si>
  <si>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Ф.И.О.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</si>
  <si>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</si>
  <si>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</si>
  <si>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</si>
  <si>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</si>
  <si>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</si>
  <si>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</si>
  <si>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</si>
  <si>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</si>
  <si>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</si>
  <si>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</si>
  <si>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</si>
  <si>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</si>
  <si>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</si>
  <si>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общества с ограниченной ответственностью в составе активов фонда,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</si>
  <si>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</si>
  <si>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</si>
  <si>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</si>
  <si>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</si>
  <si>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</si>
  <si>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составе активов фонда, %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</si>
  <si>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</si>
  <si>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</si>
  <si>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</si>
  <si>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</si>
  <si>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</si>
  <si>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</si>
  <si>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</si>
  <si>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</si>
  <si>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</si>
  <si>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Количество драгоценного металла, в отношении которого в состав активов входит требование к кредитной организации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</si>
  <si>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</si>
  <si>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</si>
  <si>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</si>
  <si>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</si>
  <si>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
в составе активов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</si>
  <si>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</si>
  <si>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</si>
  <si>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</si>
  <si>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
задолженности</t>
  </si>
  <si>
    <t>Основание возникновения задолженности</t>
  </si>
  <si>
    <t>Срок погашения задолжен- ности</t>
  </si>
  <si>
    <t>Ф.И.О.
должника</t>
  </si>
  <si>
    <t>Сведения о документе, удостоверяющем личность должника</t>
  </si>
  <si>
    <t>Сумма дебиторской задолженности</t>
  </si>
  <si>
    <t>оценочная стоимость
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</si>
  <si>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</si>
  <si>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</si>
  <si>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</si>
  <si>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</si>
  <si>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</si>
  <si>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</si>
  <si>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</si>
  <si>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Описание
задолженности</t>
  </si>
  <si>
    <t>Ф.И.О.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</si>
  <si>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</si>
  <si>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</si>
  <si>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%</t>
  </si>
  <si>
    <t>2. Кредиторская задолженность (кредитор – юридическое лицо)</t>
  </si>
  <si>
    <t>Описание задолженности</t>
  </si>
  <si>
    <t>Наименование
кредитора</t>
  </si>
  <si>
    <t>Место нахождения
кредитора</t>
  </si>
  <si>
    <t>ОГРН/ TIN кредитора по договору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</si>
  <si>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</si>
  <si>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</si>
  <si>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</si>
  <si>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 депозитария</t>
  </si>
  <si>
    <t>акционерного инвестиционного фонда (паевого инвестиционного фонда)</t>
  </si>
  <si>
    <t>Общество с ограниченной ответственностью "АктивФинансМенеджмент"</t>
  </si>
  <si>
    <t>АКБ "ФОРШТАДТ" (АО)</t>
  </si>
  <si>
    <t>-</t>
  </si>
  <si>
    <t>расчетный</t>
  </si>
  <si>
    <t>ЗАО "ПРСД"</t>
  </si>
  <si>
    <t>ООО "АФМ"</t>
  </si>
  <si>
    <t>Закрытый паевой инвестиционный фонд недвижимости "АФМ. Перспектива"</t>
  </si>
  <si>
    <t xml:space="preserve">21-000-1-00083  </t>
  </si>
  <si>
    <t>Доля от общей стоимости обязательств на текущую отчетную дату, %</t>
  </si>
  <si>
    <t>№ счета 40701810100000477828</t>
  </si>
  <si>
    <t>№ счета 40701840900000647828</t>
  </si>
  <si>
    <t xml:space="preserve">Земельные участки, предоставленные для жилищного строительства. </t>
  </si>
  <si>
    <t>460000, Оренбургская область, город Оренбург, северная часть кадастрового квартала 56:44:0239001</t>
  </si>
  <si>
    <t xml:space="preserve"> 56:44:0239001:11327</t>
  </si>
  <si>
    <t>Земельный участок. Общая площадь 2 644м2</t>
  </si>
  <si>
    <t xml:space="preserve"> 56:44:0239001:14165</t>
  </si>
  <si>
    <t>Земельный участок. Общая площадь 47 934м2</t>
  </si>
  <si>
    <t xml:space="preserve"> 56:44:0238001:3008</t>
  </si>
  <si>
    <t>Земельный участок. Общая площадь 101 699м2</t>
  </si>
  <si>
    <t xml:space="preserve">  56:44:0238001:3004</t>
  </si>
  <si>
    <t>Земельный участок. Общая площадь 83 607м2</t>
  </si>
  <si>
    <t xml:space="preserve">  56:44:0238001:3006</t>
  </si>
  <si>
    <t>Земельный участок. Общая площадь 143 547м2</t>
  </si>
  <si>
    <t>ООО "УПСК Жилстрой"</t>
  </si>
  <si>
    <t>Задолженность по договору купли-продажи земельного участка</t>
  </si>
  <si>
    <t>460052, г. Оренбург, ул. Салмышская, д. 66/2</t>
  </si>
  <si>
    <t>Вознаграждение специализированному депозитарию</t>
  </si>
  <si>
    <t>Вознаграждение регистратору</t>
  </si>
  <si>
    <t>Вознаграждение управляющей компании</t>
  </si>
  <si>
    <t>Договор № 136/Е-СД от 24.06.13 г.</t>
  </si>
  <si>
    <t>Договор № 136/Е-СР от 24.06.13 г.</t>
  </si>
  <si>
    <t>125167, Россия, г. Москва, 4-я ул. 8 Марта, д. 6а</t>
  </si>
  <si>
    <t>Правила доверительного управления Закрытым паевым инвестиционным фондом недвижимости "АФМ.Перспектива"</t>
  </si>
  <si>
    <t>460000, г. Оренбург, ул. Правды, д. 25</t>
  </si>
  <si>
    <t>Сумма НДС, исчисленная к уплате в бюджет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</si>
  <si>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</si>
  <si>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</si>
  <si>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Срок погашения задолженности</t>
  </si>
  <si>
    <t>Договор № 11325 от 27.01.2016 г.</t>
  </si>
  <si>
    <t>Договор № 11323 от 27.01.2016 г.</t>
  </si>
  <si>
    <t>НК РФ</t>
  </si>
  <si>
    <t>№ счета 42005810800000014201</t>
  </si>
  <si>
    <t>ФИЛИАЛ БАНКА ВТБ (ПАО) В Г.НИЖНЕМ НОВГОРОДЕ</t>
  </si>
  <si>
    <t>1000/24</t>
  </si>
  <si>
    <t>№ счета 42004810121240000003</t>
  </si>
  <si>
    <t>№ счета 42004810021240000006</t>
  </si>
  <si>
    <t>№ счета 42003810621240000009</t>
  </si>
  <si>
    <t>ОРЕНБУРГСКИЙ ФИЛИАЛ ПАО "АК БАРС" БАНК</t>
  </si>
  <si>
    <t>2590/39</t>
  </si>
  <si>
    <t>№ счета 42003810796020000023</t>
  </si>
  <si>
    <t>Начисление НДС по авансовому платежу за аренду</t>
  </si>
  <si>
    <t>05.08.2016 г.</t>
  </si>
  <si>
    <t>15.08.2016 г.</t>
  </si>
  <si>
    <t>Аванс по аренде</t>
  </si>
  <si>
    <t>Договор № 14165 от 01.10.2015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</si>
</sst>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.000000"/>
    <numFmt numFmtId="180" formatCode="#,##0.0000"/>
  </numFmts>
  <fonts count="47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9"/>
      <name val="Times New Roman"/>
      <family val="2"/>
    </font>
    <font>
      <sz val="9"/>
      <color indexed="9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left" vertical="top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left"/>
    </xf>
    <xf numFmtId="4" fontId="5" fillId="33" borderId="14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left"/>
    </xf>
    <xf numFmtId="4" fontId="5" fillId="33" borderId="16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 wrapText="1"/>
    </xf>
    <xf numFmtId="14" fontId="5" fillId="33" borderId="21" xfId="0" applyNumberFormat="1" applyFont="1" applyFill="1" applyBorder="1" applyAlignment="1">
      <alignment horizontal="center" vertical="top" wrapText="1"/>
    </xf>
    <xf numFmtId="1" fontId="5" fillId="33" borderId="2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1" fontId="5" fillId="33" borderId="21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6" fillId="31" borderId="2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4" fontId="5" fillId="33" borderId="21" xfId="0" applyNumberFormat="1" applyFont="1" applyFill="1" applyBorder="1" applyAlignment="1">
      <alignment horizontal="right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right" wrapText="1"/>
    </xf>
    <xf numFmtId="0" fontId="46" fillId="31" borderId="21" xfId="0" applyNumberFormat="1" applyFont="1" applyFill="1" applyBorder="1" applyAlignment="1">
      <alignment horizontal="left" vertical="top" wrapText="1"/>
    </xf>
    <xf numFmtId="0" fontId="46" fillId="31" borderId="21" xfId="0" applyNumberFormat="1" applyFont="1" applyFill="1" applyBorder="1" applyAlignment="1">
      <alignment horizontal="center" vertical="top" wrapText="1"/>
    </xf>
    <xf numFmtId="4" fontId="46" fillId="31" borderId="21" xfId="0" applyNumberFormat="1" applyFont="1" applyFill="1" applyBorder="1" applyAlignment="1">
      <alignment horizontal="right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14" fontId="3" fillId="33" borderId="2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5" fillId="33" borderId="18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indent="4"/>
    </xf>
    <xf numFmtId="0" fontId="5" fillId="0" borderId="12" xfId="0" applyFont="1" applyBorder="1" applyAlignment="1">
      <alignment horizontal="left" indent="4"/>
    </xf>
    <xf numFmtId="0" fontId="5" fillId="0" borderId="10" xfId="0" applyFont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2"/>
    </xf>
    <xf numFmtId="0" fontId="5" fillId="33" borderId="12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 indent="4"/>
    </xf>
    <xf numFmtId="0" fontId="5" fillId="0" borderId="10" xfId="0" applyFont="1" applyBorder="1" applyAlignment="1">
      <alignment horizontal="left" indent="2"/>
    </xf>
    <xf numFmtId="0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31" borderId="2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wrapText="1"/>
    </xf>
    <xf numFmtId="0" fontId="5" fillId="33" borderId="30" xfId="0" applyNumberFormat="1" applyFont="1" applyFill="1" applyBorder="1" applyAlignment="1">
      <alignment horizontal="right" wrapText="1"/>
    </xf>
    <xf numFmtId="0" fontId="5" fillId="33" borderId="2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left" wrapText="1"/>
    </xf>
    <xf numFmtId="0" fontId="2" fillId="0" borderId="31" xfId="0" applyFont="1" applyBorder="1" applyAlignment="1">
      <alignment horizontal="left"/>
    </xf>
    <xf numFmtId="0" fontId="5" fillId="35" borderId="21" xfId="0" applyNumberFormat="1" applyFont="1" applyFill="1" applyBorder="1" applyAlignment="1">
      <alignment horizontal="left" vertical="top" wrapText="1"/>
    </xf>
    <xf numFmtId="0" fontId="5" fillId="35" borderId="2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B3AC8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592"/>
  <sheetViews>
    <sheetView tabSelected="1" zoomScalePageLayoutView="0" workbookViewId="0" topLeftCell="A577">
      <selection activeCell="M580" sqref="M580"/>
    </sheetView>
  </sheetViews>
  <sheetFormatPr defaultColWidth="10.66015625" defaultRowHeight="11.25"/>
  <cols>
    <col min="1" max="1" width="4.5" style="1" customWidth="1"/>
    <col min="2" max="7" width="10.33203125" style="1" customWidth="1"/>
    <col min="8" max="8" width="15.16015625" style="1" customWidth="1"/>
    <col min="9" max="11" width="10.33203125" style="1" customWidth="1"/>
    <col min="12" max="12" width="20" style="1" bestFit="1" customWidth="1"/>
    <col min="13" max="13" width="14.33203125" style="1" bestFit="1" customWidth="1"/>
    <col min="14" max="17" width="10.33203125" style="1" customWidth="1"/>
    <col min="18" max="18" width="22.16015625" style="1" customWidth="1"/>
    <col min="19" max="20" width="10.66015625" style="0" customWidth="1"/>
    <col min="21" max="21" width="11.66015625" style="0" bestFit="1" customWidth="1"/>
  </cols>
  <sheetData>
    <row r="2" spans="1:18" ht="30.75" customHeight="1">
      <c r="A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/>
      <c r="R2"/>
    </row>
    <row r="4" ht="15.75">
      <c r="P4" s="2" t="s">
        <v>1</v>
      </c>
    </row>
    <row r="5" ht="15.75">
      <c r="P5" s="2" t="s">
        <v>2</v>
      </c>
    </row>
    <row r="7" spans="2:16" ht="15.75">
      <c r="B7" s="80" t="s">
        <v>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9" spans="1:18" ht="96" customHeight="1">
      <c r="A9"/>
      <c r="B9" s="81" t="s">
        <v>4</v>
      </c>
      <c r="C9" s="81"/>
      <c r="D9" s="81"/>
      <c r="E9" s="81" t="s">
        <v>5</v>
      </c>
      <c r="F9" s="81"/>
      <c r="G9" s="81"/>
      <c r="H9" s="81" t="s">
        <v>6</v>
      </c>
      <c r="I9" s="81"/>
      <c r="J9" s="81"/>
      <c r="K9" s="81" t="s">
        <v>7</v>
      </c>
      <c r="L9" s="81"/>
      <c r="M9" s="81"/>
      <c r="N9"/>
      <c r="O9"/>
      <c r="P9"/>
      <c r="Q9"/>
      <c r="R9"/>
    </row>
    <row r="10" spans="1:18" ht="15" customHeight="1">
      <c r="A10"/>
      <c r="B10" s="82">
        <v>1</v>
      </c>
      <c r="C10" s="82"/>
      <c r="D10" s="82"/>
      <c r="E10" s="82">
        <v>2</v>
      </c>
      <c r="F10" s="82"/>
      <c r="G10" s="82"/>
      <c r="H10" s="82">
        <v>3</v>
      </c>
      <c r="I10" s="82"/>
      <c r="J10" s="82"/>
      <c r="K10" s="82">
        <v>4</v>
      </c>
      <c r="L10" s="82"/>
      <c r="M10" s="82"/>
      <c r="N10"/>
      <c r="O10"/>
      <c r="P10"/>
      <c r="Q10"/>
      <c r="R10"/>
    </row>
    <row r="11" spans="1:18" ht="184.5" customHeight="1">
      <c r="A11" s="4"/>
      <c r="B11" s="83" t="s">
        <v>413</v>
      </c>
      <c r="C11" s="83"/>
      <c r="D11" s="83"/>
      <c r="E11" s="84">
        <v>2623</v>
      </c>
      <c r="F11" s="84"/>
      <c r="G11" s="84"/>
      <c r="H11" s="83" t="s">
        <v>407</v>
      </c>
      <c r="I11" s="83"/>
      <c r="J11" s="83"/>
      <c r="K11" s="84" t="s">
        <v>414</v>
      </c>
      <c r="L11" s="84"/>
      <c r="M11" s="84"/>
      <c r="N11"/>
      <c r="O11"/>
      <c r="P11"/>
      <c r="Q11"/>
      <c r="R11"/>
    </row>
    <row r="13" spans="2:16" ht="15.75">
      <c r="B13" s="80" t="s">
        <v>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5" spans="1:18" ht="42" customHeight="1">
      <c r="A15"/>
      <c r="B15" s="81" t="s">
        <v>10</v>
      </c>
      <c r="C15" s="81"/>
      <c r="D15" s="81"/>
      <c r="E15" s="81" t="s">
        <v>11</v>
      </c>
      <c r="F15" s="81"/>
      <c r="G15" s="81"/>
      <c r="H15" s="81" t="s">
        <v>12</v>
      </c>
      <c r="I15" s="81"/>
      <c r="J15" s="81"/>
      <c r="K15"/>
      <c r="L15"/>
      <c r="M15"/>
      <c r="N15"/>
      <c r="O15"/>
      <c r="P15"/>
      <c r="Q15"/>
      <c r="R15"/>
    </row>
    <row r="16" spans="1:18" ht="15" customHeight="1">
      <c r="A16"/>
      <c r="B16" s="82">
        <v>1</v>
      </c>
      <c r="C16" s="82"/>
      <c r="D16" s="82"/>
      <c r="E16" s="82">
        <v>2</v>
      </c>
      <c r="F16" s="82"/>
      <c r="G16" s="82"/>
      <c r="H16" s="82">
        <v>3</v>
      </c>
      <c r="I16" s="82"/>
      <c r="J16" s="82"/>
      <c r="K16"/>
      <c r="L16"/>
      <c r="M16"/>
      <c r="N16"/>
      <c r="O16"/>
      <c r="P16"/>
      <c r="Q16"/>
      <c r="R16"/>
    </row>
    <row r="17" spans="1:18" ht="15" customHeight="1">
      <c r="A17" s="4"/>
      <c r="B17" s="85">
        <v>42580</v>
      </c>
      <c r="C17" s="84"/>
      <c r="D17" s="84"/>
      <c r="E17" s="85">
        <v>42551</v>
      </c>
      <c r="F17" s="84"/>
      <c r="G17" s="84"/>
      <c r="H17" s="84">
        <v>643</v>
      </c>
      <c r="I17" s="84"/>
      <c r="J17" s="84"/>
      <c r="K17"/>
      <c r="L17"/>
      <c r="M17"/>
      <c r="N17"/>
      <c r="O17"/>
      <c r="P17"/>
      <c r="Q17"/>
      <c r="R17"/>
    </row>
    <row r="19" spans="2:16" ht="15.75">
      <c r="B19" s="80" t="s">
        <v>13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2" spans="2:16" ht="15.75">
      <c r="B22" s="80" t="s">
        <v>14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4" spans="1:18" ht="48" customHeight="1">
      <c r="A24"/>
      <c r="B24" s="77" t="s">
        <v>15</v>
      </c>
      <c r="C24" s="77"/>
      <c r="D24" s="77"/>
      <c r="E24" s="77"/>
      <c r="F24" s="77"/>
      <c r="G24" s="5" t="s">
        <v>16</v>
      </c>
      <c r="H24" s="77" t="s">
        <v>17</v>
      </c>
      <c r="I24" s="77"/>
      <c r="J24" s="77" t="s">
        <v>18</v>
      </c>
      <c r="K24" s="77"/>
      <c r="L24" s="77" t="s">
        <v>19</v>
      </c>
      <c r="M24" s="77"/>
      <c r="N24" s="77" t="s">
        <v>20</v>
      </c>
      <c r="O24" s="77"/>
      <c r="P24"/>
      <c r="Q24"/>
      <c r="R24"/>
    </row>
    <row r="25" spans="1:18" ht="12" customHeight="1">
      <c r="A25"/>
      <c r="B25" s="86">
        <v>1</v>
      </c>
      <c r="C25" s="86"/>
      <c r="D25" s="86"/>
      <c r="E25" s="86"/>
      <c r="F25" s="86"/>
      <c r="G25" s="6">
        <v>2</v>
      </c>
      <c r="H25" s="86">
        <v>3</v>
      </c>
      <c r="I25" s="86"/>
      <c r="J25" s="86">
        <v>4</v>
      </c>
      <c r="K25" s="86"/>
      <c r="L25" s="86">
        <v>5</v>
      </c>
      <c r="M25" s="86"/>
      <c r="N25" s="86">
        <v>6</v>
      </c>
      <c r="O25" s="86"/>
      <c r="P25"/>
      <c r="Q25"/>
      <c r="R25"/>
    </row>
    <row r="26" spans="2:15" ht="12">
      <c r="B26" s="87" t="s">
        <v>21</v>
      </c>
      <c r="C26" s="87"/>
      <c r="D26" s="87"/>
      <c r="E26" s="87"/>
      <c r="F26" s="87"/>
      <c r="G26" s="7">
        <v>1</v>
      </c>
      <c r="H26" s="88">
        <f>H28+H33</f>
        <v>93900561.53999999</v>
      </c>
      <c r="I26" s="89"/>
      <c r="J26" s="88">
        <f>J28+J33</f>
        <v>56012497.5</v>
      </c>
      <c r="K26" s="89"/>
      <c r="L26" s="90">
        <f>H26*100/H198</f>
        <v>10.22516511736421</v>
      </c>
      <c r="M26" s="90"/>
      <c r="N26" s="90">
        <f>H26*100/H217</f>
        <v>10.282275048123697</v>
      </c>
      <c r="O26" s="90"/>
    </row>
    <row r="27" spans="2:15" ht="12">
      <c r="B27" s="91" t="s">
        <v>22</v>
      </c>
      <c r="C27" s="91"/>
      <c r="D27" s="91"/>
      <c r="E27" s="91"/>
      <c r="F27" s="91"/>
      <c r="G27" s="8"/>
      <c r="H27" s="33"/>
      <c r="I27" s="34"/>
      <c r="J27" s="33"/>
      <c r="K27" s="34"/>
      <c r="L27" s="33"/>
      <c r="M27" s="34"/>
      <c r="N27" s="33"/>
      <c r="O27" s="34"/>
    </row>
    <row r="28" spans="2:15" ht="12">
      <c r="B28" s="92" t="s">
        <v>23</v>
      </c>
      <c r="C28" s="92"/>
      <c r="D28" s="92"/>
      <c r="E28" s="92"/>
      <c r="F28" s="92"/>
      <c r="G28" s="9" t="s">
        <v>24</v>
      </c>
      <c r="H28" s="93">
        <f>H30+H31</f>
        <v>3499323.82</v>
      </c>
      <c r="I28" s="93"/>
      <c r="J28" s="93">
        <f>J30+J31</f>
        <v>1755702.43</v>
      </c>
      <c r="K28" s="93"/>
      <c r="L28" s="93">
        <f>H28*100/H198+0.01</f>
        <v>0.3910537793576828</v>
      </c>
      <c r="M28" s="93"/>
      <c r="N28" s="90">
        <f>H28*100/H217</f>
        <v>0.3831820535424979</v>
      </c>
      <c r="O28" s="90"/>
    </row>
    <row r="29" spans="2:15" ht="12">
      <c r="B29" s="94" t="s">
        <v>22</v>
      </c>
      <c r="C29" s="94"/>
      <c r="D29" s="94"/>
      <c r="E29" s="94"/>
      <c r="F29" s="94"/>
      <c r="G29" s="8"/>
      <c r="H29" s="33"/>
      <c r="I29" s="34"/>
      <c r="J29" s="33"/>
      <c r="K29" s="34"/>
      <c r="L29" s="33"/>
      <c r="M29" s="34"/>
      <c r="N29" s="33"/>
      <c r="O29" s="34"/>
    </row>
    <row r="30" spans="2:15" ht="12">
      <c r="B30" s="95" t="s">
        <v>25</v>
      </c>
      <c r="C30" s="95"/>
      <c r="D30" s="95"/>
      <c r="E30" s="95"/>
      <c r="F30" s="95"/>
      <c r="G30" s="9" t="s">
        <v>26</v>
      </c>
      <c r="H30" s="93">
        <v>3455852.21</v>
      </c>
      <c r="I30" s="93"/>
      <c r="J30" s="93">
        <v>1713450.55</v>
      </c>
      <c r="K30" s="93"/>
      <c r="L30" s="93">
        <f>H30*100/H198+0.01</f>
        <v>0.3863200015945082</v>
      </c>
      <c r="M30" s="93"/>
      <c r="N30" s="90">
        <f>H30*100/H217</f>
        <v>0.3784218365270293</v>
      </c>
      <c r="O30" s="90"/>
    </row>
    <row r="31" spans="2:15" ht="12">
      <c r="B31" s="96" t="s">
        <v>27</v>
      </c>
      <c r="C31" s="96"/>
      <c r="D31" s="96"/>
      <c r="E31" s="96"/>
      <c r="F31" s="96"/>
      <c r="G31" s="10" t="s">
        <v>28</v>
      </c>
      <c r="H31" s="90">
        <v>43471.61</v>
      </c>
      <c r="I31" s="90"/>
      <c r="J31" s="90">
        <v>42251.88</v>
      </c>
      <c r="K31" s="90"/>
      <c r="L31" s="93">
        <f>H31*100/H198</f>
        <v>0.004733777763174612</v>
      </c>
      <c r="M31" s="93"/>
      <c r="N31" s="90">
        <f>H31*100/H217</f>
        <v>0.004760217015468602</v>
      </c>
      <c r="O31" s="90"/>
    </row>
    <row r="32" spans="2:15" ht="12">
      <c r="B32" s="91" t="s">
        <v>29</v>
      </c>
      <c r="C32" s="91"/>
      <c r="D32" s="91"/>
      <c r="E32" s="91"/>
      <c r="F32" s="91"/>
      <c r="G32" s="11"/>
      <c r="H32" s="33"/>
      <c r="I32" s="34"/>
      <c r="J32" s="33"/>
      <c r="K32" s="34"/>
      <c r="L32" s="33"/>
      <c r="M32" s="34"/>
      <c r="N32" s="33"/>
      <c r="O32" s="34"/>
    </row>
    <row r="33" spans="2:15" ht="12">
      <c r="B33" s="92" t="s">
        <v>30</v>
      </c>
      <c r="C33" s="92"/>
      <c r="D33" s="92"/>
      <c r="E33" s="92"/>
      <c r="F33" s="92"/>
      <c r="G33" s="12" t="s">
        <v>31</v>
      </c>
      <c r="H33" s="93">
        <f>H35+H36</f>
        <v>90401237.72</v>
      </c>
      <c r="I33" s="93"/>
      <c r="J33" s="93">
        <f>J35+J36</f>
        <v>54256795.07</v>
      </c>
      <c r="K33" s="93"/>
      <c r="L33" s="93">
        <f>H33*100/H198</f>
        <v>9.844111338006527</v>
      </c>
      <c r="M33" s="93"/>
      <c r="N33" s="90">
        <f>H33*100/H217</f>
        <v>9.8990929945812</v>
      </c>
      <c r="O33" s="90"/>
    </row>
    <row r="34" spans="2:15" ht="12">
      <c r="B34" s="94" t="s">
        <v>22</v>
      </c>
      <c r="C34" s="94"/>
      <c r="D34" s="94"/>
      <c r="E34" s="94"/>
      <c r="F34" s="94"/>
      <c r="G34" s="8"/>
      <c r="H34" s="33"/>
      <c r="I34" s="34"/>
      <c r="J34" s="33"/>
      <c r="K34" s="34"/>
      <c r="L34" s="33"/>
      <c r="M34" s="34"/>
      <c r="N34" s="33"/>
      <c r="O34" s="34"/>
    </row>
    <row r="35" spans="2:15" ht="12">
      <c r="B35" s="95" t="s">
        <v>25</v>
      </c>
      <c r="C35" s="95"/>
      <c r="D35" s="95"/>
      <c r="E35" s="95"/>
      <c r="F35" s="95"/>
      <c r="G35" s="9" t="s">
        <v>32</v>
      </c>
      <c r="H35" s="93">
        <v>90401237.72</v>
      </c>
      <c r="I35" s="93"/>
      <c r="J35" s="93">
        <v>54256795.07</v>
      </c>
      <c r="K35" s="93"/>
      <c r="L35" s="93">
        <f>H35*100/H198</f>
        <v>9.844111338006527</v>
      </c>
      <c r="M35" s="93"/>
      <c r="N35" s="90">
        <f>H35*100/H217</f>
        <v>9.8990929945812</v>
      </c>
      <c r="O35" s="90"/>
    </row>
    <row r="36" spans="2:15" ht="12">
      <c r="B36" s="96" t="s">
        <v>27</v>
      </c>
      <c r="C36" s="96"/>
      <c r="D36" s="96"/>
      <c r="E36" s="96"/>
      <c r="F36" s="96"/>
      <c r="G36" s="10" t="s">
        <v>33</v>
      </c>
      <c r="H36" s="90">
        <v>0</v>
      </c>
      <c r="I36" s="90"/>
      <c r="J36" s="90">
        <v>0</v>
      </c>
      <c r="K36" s="90"/>
      <c r="L36" s="93">
        <f>H36*100/H198</f>
        <v>0</v>
      </c>
      <c r="M36" s="93"/>
      <c r="N36" s="90">
        <f>H36*100/H217</f>
        <v>0</v>
      </c>
      <c r="O36" s="90"/>
    </row>
    <row r="37" spans="14:15" ht="11.25">
      <c r="N37" s="49"/>
      <c r="O37" s="49"/>
    </row>
    <row r="38" spans="2:16" ht="15.75">
      <c r="B38" s="80" t="s">
        <v>34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40" spans="1:18" ht="48" customHeight="1">
      <c r="A40"/>
      <c r="B40" s="77" t="s">
        <v>15</v>
      </c>
      <c r="C40" s="77"/>
      <c r="D40" s="77"/>
      <c r="E40" s="77"/>
      <c r="F40" s="77"/>
      <c r="G40" s="5" t="s">
        <v>16</v>
      </c>
      <c r="H40" s="77" t="s">
        <v>17</v>
      </c>
      <c r="I40" s="77"/>
      <c r="J40" s="77" t="s">
        <v>18</v>
      </c>
      <c r="K40" s="77"/>
      <c r="L40" s="77" t="s">
        <v>19</v>
      </c>
      <c r="M40" s="77"/>
      <c r="N40" s="77" t="s">
        <v>20</v>
      </c>
      <c r="O40" s="77"/>
      <c r="P40"/>
      <c r="Q40"/>
      <c r="R40"/>
    </row>
    <row r="41" spans="1:18" ht="12" customHeight="1">
      <c r="A41"/>
      <c r="B41" s="86">
        <v>1</v>
      </c>
      <c r="C41" s="86"/>
      <c r="D41" s="86"/>
      <c r="E41" s="86"/>
      <c r="F41" s="86"/>
      <c r="G41" s="6">
        <v>2</v>
      </c>
      <c r="H41" s="86">
        <v>3</v>
      </c>
      <c r="I41" s="86"/>
      <c r="J41" s="86">
        <v>4</v>
      </c>
      <c r="K41" s="86"/>
      <c r="L41" s="86">
        <v>5</v>
      </c>
      <c r="M41" s="86"/>
      <c r="N41" s="86">
        <v>6</v>
      </c>
      <c r="O41" s="86"/>
      <c r="P41"/>
      <c r="Q41"/>
      <c r="R41"/>
    </row>
    <row r="42" spans="2:15" ht="12">
      <c r="B42" s="87" t="s">
        <v>35</v>
      </c>
      <c r="C42" s="87"/>
      <c r="D42" s="87"/>
      <c r="E42" s="87"/>
      <c r="F42" s="87"/>
      <c r="G42" s="7">
        <v>2</v>
      </c>
      <c r="H42" s="97" t="s">
        <v>8</v>
      </c>
      <c r="I42" s="97"/>
      <c r="J42" s="97" t="s">
        <v>8</v>
      </c>
      <c r="K42" s="97"/>
      <c r="L42" s="97" t="s">
        <v>8</v>
      </c>
      <c r="M42" s="97"/>
      <c r="N42" s="97" t="s">
        <v>8</v>
      </c>
      <c r="O42" s="97"/>
    </row>
    <row r="43" spans="2:15" ht="12">
      <c r="B43" s="91" t="s">
        <v>22</v>
      </c>
      <c r="C43" s="91"/>
      <c r="D43" s="91"/>
      <c r="E43" s="91"/>
      <c r="F43" s="91"/>
      <c r="G43" s="8"/>
      <c r="H43" s="13"/>
      <c r="I43" s="14"/>
      <c r="J43" s="13"/>
      <c r="K43" s="14"/>
      <c r="L43" s="13"/>
      <c r="M43" s="14"/>
      <c r="N43" s="13"/>
      <c r="O43" s="14"/>
    </row>
    <row r="44" spans="2:15" ht="12">
      <c r="B44" s="98" t="s">
        <v>36</v>
      </c>
      <c r="C44" s="98"/>
      <c r="D44" s="98"/>
      <c r="E44" s="98"/>
      <c r="F44" s="98"/>
      <c r="G44" s="15"/>
      <c r="H44" s="16"/>
      <c r="I44" s="17"/>
      <c r="J44" s="16"/>
      <c r="K44" s="17"/>
      <c r="L44" s="16"/>
      <c r="M44" s="17"/>
      <c r="N44" s="16"/>
      <c r="O44" s="17"/>
    </row>
    <row r="45" spans="2:15" ht="12">
      <c r="B45" s="98" t="s">
        <v>37</v>
      </c>
      <c r="C45" s="98"/>
      <c r="D45" s="98"/>
      <c r="E45" s="98"/>
      <c r="F45" s="98"/>
      <c r="G45" s="15"/>
      <c r="H45" s="16"/>
      <c r="I45" s="17"/>
      <c r="J45" s="16"/>
      <c r="K45" s="17"/>
      <c r="L45" s="16"/>
      <c r="M45" s="17"/>
      <c r="N45" s="16"/>
      <c r="O45" s="17"/>
    </row>
    <row r="46" spans="2:15" ht="12">
      <c r="B46" s="92" t="s">
        <v>38</v>
      </c>
      <c r="C46" s="92"/>
      <c r="D46" s="92"/>
      <c r="E46" s="92"/>
      <c r="F46" s="92"/>
      <c r="G46" s="9" t="s">
        <v>39</v>
      </c>
      <c r="H46" s="99" t="s">
        <v>8</v>
      </c>
      <c r="I46" s="99"/>
      <c r="J46" s="99" t="s">
        <v>8</v>
      </c>
      <c r="K46" s="99"/>
      <c r="L46" s="99" t="s">
        <v>8</v>
      </c>
      <c r="M46" s="99"/>
      <c r="N46" s="99" t="s">
        <v>8</v>
      </c>
      <c r="O46" s="99"/>
    </row>
    <row r="47" spans="2:15" ht="12">
      <c r="B47" s="94" t="s">
        <v>40</v>
      </c>
      <c r="C47" s="94"/>
      <c r="D47" s="94"/>
      <c r="E47" s="94"/>
      <c r="F47" s="94"/>
      <c r="G47" s="8"/>
      <c r="H47" s="13"/>
      <c r="I47" s="14"/>
      <c r="J47" s="13"/>
      <c r="K47" s="14"/>
      <c r="L47" s="13"/>
      <c r="M47" s="14"/>
      <c r="N47" s="13"/>
      <c r="O47" s="14"/>
    </row>
    <row r="48" spans="2:15" ht="12">
      <c r="B48" s="100" t="s">
        <v>41</v>
      </c>
      <c r="C48" s="100"/>
      <c r="D48" s="100"/>
      <c r="E48" s="100"/>
      <c r="F48" s="100"/>
      <c r="G48" s="15"/>
      <c r="H48" s="16"/>
      <c r="I48" s="17"/>
      <c r="J48" s="16"/>
      <c r="K48" s="17"/>
      <c r="L48" s="16"/>
      <c r="M48" s="17"/>
      <c r="N48" s="16"/>
      <c r="O48" s="17"/>
    </row>
    <row r="49" spans="2:15" ht="12">
      <c r="B49" s="95" t="s">
        <v>42</v>
      </c>
      <c r="C49" s="95"/>
      <c r="D49" s="95"/>
      <c r="E49" s="95"/>
      <c r="F49" s="95"/>
      <c r="G49" s="9" t="s">
        <v>43</v>
      </c>
      <c r="H49" s="99" t="s">
        <v>8</v>
      </c>
      <c r="I49" s="99"/>
      <c r="J49" s="99" t="s">
        <v>8</v>
      </c>
      <c r="K49" s="99"/>
      <c r="L49" s="99" t="s">
        <v>8</v>
      </c>
      <c r="M49" s="99"/>
      <c r="N49" s="99" t="s">
        <v>8</v>
      </c>
      <c r="O49" s="99"/>
    </row>
    <row r="50" spans="2:15" ht="12">
      <c r="B50" s="101" t="s">
        <v>44</v>
      </c>
      <c r="C50" s="101"/>
      <c r="D50" s="101"/>
      <c r="E50" s="101"/>
      <c r="F50" s="101"/>
      <c r="G50" s="10" t="s">
        <v>45</v>
      </c>
      <c r="H50" s="97" t="s">
        <v>8</v>
      </c>
      <c r="I50" s="97"/>
      <c r="J50" s="99" t="s">
        <v>8</v>
      </c>
      <c r="K50" s="99"/>
      <c r="L50" s="97" t="s">
        <v>8</v>
      </c>
      <c r="M50" s="97"/>
      <c r="N50" s="97" t="s">
        <v>8</v>
      </c>
      <c r="O50" s="97"/>
    </row>
    <row r="51" spans="2:15" ht="12">
      <c r="B51" s="91" t="s">
        <v>46</v>
      </c>
      <c r="C51" s="91"/>
      <c r="D51" s="91"/>
      <c r="E51" s="91"/>
      <c r="F51" s="91"/>
      <c r="G51" s="8"/>
      <c r="H51" s="13"/>
      <c r="I51" s="14"/>
      <c r="J51" s="13"/>
      <c r="K51" s="14"/>
      <c r="L51" s="13"/>
      <c r="M51" s="14"/>
      <c r="N51" s="13"/>
      <c r="O51" s="14"/>
    </row>
    <row r="52" spans="2:15" ht="12">
      <c r="B52" s="92" t="s">
        <v>47</v>
      </c>
      <c r="C52" s="92"/>
      <c r="D52" s="92"/>
      <c r="E52" s="92"/>
      <c r="F52" s="92"/>
      <c r="G52" s="9" t="s">
        <v>48</v>
      </c>
      <c r="H52" s="99" t="s">
        <v>8</v>
      </c>
      <c r="I52" s="99"/>
      <c r="J52" s="99" t="s">
        <v>8</v>
      </c>
      <c r="K52" s="99"/>
      <c r="L52" s="99" t="s">
        <v>8</v>
      </c>
      <c r="M52" s="99"/>
      <c r="N52" s="99" t="s">
        <v>8</v>
      </c>
      <c r="O52" s="99"/>
    </row>
    <row r="53" spans="2:15" ht="12">
      <c r="B53" s="101" t="s">
        <v>49</v>
      </c>
      <c r="C53" s="101"/>
      <c r="D53" s="101"/>
      <c r="E53" s="101"/>
      <c r="F53" s="101"/>
      <c r="G53" s="10" t="s">
        <v>50</v>
      </c>
      <c r="H53" s="97" t="s">
        <v>8</v>
      </c>
      <c r="I53" s="97"/>
      <c r="J53" s="99" t="s">
        <v>8</v>
      </c>
      <c r="K53" s="99"/>
      <c r="L53" s="97" t="s">
        <v>8</v>
      </c>
      <c r="M53" s="97"/>
      <c r="N53" s="97" t="s">
        <v>8</v>
      </c>
      <c r="O53" s="97"/>
    </row>
    <row r="54" spans="2:15" ht="12">
      <c r="B54" s="101" t="s">
        <v>51</v>
      </c>
      <c r="C54" s="101"/>
      <c r="D54" s="101"/>
      <c r="E54" s="101"/>
      <c r="F54" s="101"/>
      <c r="G54" s="10" t="s">
        <v>52</v>
      </c>
      <c r="H54" s="97" t="s">
        <v>8</v>
      </c>
      <c r="I54" s="97"/>
      <c r="J54" s="99" t="s">
        <v>8</v>
      </c>
      <c r="K54" s="99"/>
      <c r="L54" s="97" t="s">
        <v>8</v>
      </c>
      <c r="M54" s="97"/>
      <c r="N54" s="97" t="s">
        <v>8</v>
      </c>
      <c r="O54" s="97"/>
    </row>
    <row r="55" spans="2:15" ht="12">
      <c r="B55" s="101" t="s">
        <v>53</v>
      </c>
      <c r="C55" s="101"/>
      <c r="D55" s="101"/>
      <c r="E55" s="101"/>
      <c r="F55" s="101"/>
      <c r="G55" s="10" t="s">
        <v>54</v>
      </c>
      <c r="H55" s="97" t="s">
        <v>8</v>
      </c>
      <c r="I55" s="97"/>
      <c r="J55" s="99" t="s">
        <v>8</v>
      </c>
      <c r="K55" s="99"/>
      <c r="L55" s="97" t="s">
        <v>8</v>
      </c>
      <c r="M55" s="97"/>
      <c r="N55" s="97" t="s">
        <v>8</v>
      </c>
      <c r="O55" s="97"/>
    </row>
    <row r="56" spans="2:15" ht="12">
      <c r="B56" s="101" t="s">
        <v>55</v>
      </c>
      <c r="C56" s="101"/>
      <c r="D56" s="101"/>
      <c r="E56" s="101"/>
      <c r="F56" s="101"/>
      <c r="G56" s="10" t="s">
        <v>56</v>
      </c>
      <c r="H56" s="97" t="s">
        <v>8</v>
      </c>
      <c r="I56" s="97"/>
      <c r="J56" s="99" t="s">
        <v>8</v>
      </c>
      <c r="K56" s="99"/>
      <c r="L56" s="97" t="s">
        <v>8</v>
      </c>
      <c r="M56" s="97"/>
      <c r="N56" s="97" t="s">
        <v>8</v>
      </c>
      <c r="O56" s="97"/>
    </row>
    <row r="57" spans="2:15" ht="12">
      <c r="B57" s="94" t="s">
        <v>22</v>
      </c>
      <c r="C57" s="94"/>
      <c r="D57" s="94"/>
      <c r="E57" s="94"/>
      <c r="F57" s="94"/>
      <c r="G57" s="8"/>
      <c r="H57" s="13"/>
      <c r="I57" s="14"/>
      <c r="J57" s="13"/>
      <c r="K57" s="14"/>
      <c r="L57" s="13"/>
      <c r="M57" s="14"/>
      <c r="N57" s="13"/>
      <c r="O57" s="14"/>
    </row>
    <row r="58" spans="2:15" ht="12">
      <c r="B58" s="95" t="s">
        <v>57</v>
      </c>
      <c r="C58" s="95"/>
      <c r="D58" s="95"/>
      <c r="E58" s="95"/>
      <c r="F58" s="95"/>
      <c r="G58" s="9" t="s">
        <v>58</v>
      </c>
      <c r="H58" s="99" t="s">
        <v>8</v>
      </c>
      <c r="I58" s="99"/>
      <c r="J58" s="99" t="s">
        <v>8</v>
      </c>
      <c r="K58" s="99"/>
      <c r="L58" s="99" t="s">
        <v>8</v>
      </c>
      <c r="M58" s="99"/>
      <c r="N58" s="99" t="s">
        <v>8</v>
      </c>
      <c r="O58" s="99"/>
    </row>
    <row r="59" spans="2:15" ht="12">
      <c r="B59" s="96" t="s">
        <v>59</v>
      </c>
      <c r="C59" s="96"/>
      <c r="D59" s="96"/>
      <c r="E59" s="96"/>
      <c r="F59" s="96"/>
      <c r="G59" s="10" t="s">
        <v>60</v>
      </c>
      <c r="H59" s="97" t="s">
        <v>8</v>
      </c>
      <c r="I59" s="97"/>
      <c r="J59" s="99" t="s">
        <v>8</v>
      </c>
      <c r="K59" s="99"/>
      <c r="L59" s="97" t="s">
        <v>8</v>
      </c>
      <c r="M59" s="97"/>
      <c r="N59" s="97" t="s">
        <v>8</v>
      </c>
      <c r="O59" s="97"/>
    </row>
    <row r="60" spans="2:15" ht="12">
      <c r="B60" s="101" t="s">
        <v>61</v>
      </c>
      <c r="C60" s="101"/>
      <c r="D60" s="101"/>
      <c r="E60" s="101"/>
      <c r="F60" s="101"/>
      <c r="G60" s="10" t="s">
        <v>62</v>
      </c>
      <c r="H60" s="97" t="s">
        <v>8</v>
      </c>
      <c r="I60" s="97"/>
      <c r="J60" s="99" t="s">
        <v>8</v>
      </c>
      <c r="K60" s="99"/>
      <c r="L60" s="97" t="s">
        <v>8</v>
      </c>
      <c r="M60" s="97"/>
      <c r="N60" s="97" t="s">
        <v>8</v>
      </c>
      <c r="O60" s="97"/>
    </row>
    <row r="61" spans="2:15" ht="12">
      <c r="B61" s="101" t="s">
        <v>63</v>
      </c>
      <c r="C61" s="101"/>
      <c r="D61" s="101"/>
      <c r="E61" s="101"/>
      <c r="F61" s="101"/>
      <c r="G61" s="10" t="s">
        <v>64</v>
      </c>
      <c r="H61" s="97" t="s">
        <v>8</v>
      </c>
      <c r="I61" s="97"/>
      <c r="J61" s="99" t="s">
        <v>8</v>
      </c>
      <c r="K61" s="99"/>
      <c r="L61" s="97" t="s">
        <v>8</v>
      </c>
      <c r="M61" s="97"/>
      <c r="N61" s="97" t="s">
        <v>8</v>
      </c>
      <c r="O61" s="97"/>
    </row>
    <row r="62" spans="2:15" ht="12">
      <c r="B62" s="94" t="s">
        <v>22</v>
      </c>
      <c r="C62" s="94"/>
      <c r="D62" s="94"/>
      <c r="E62" s="94"/>
      <c r="F62" s="94"/>
      <c r="G62" s="8"/>
      <c r="H62" s="13"/>
      <c r="I62" s="14"/>
      <c r="J62" s="13"/>
      <c r="K62" s="14"/>
      <c r="L62" s="13"/>
      <c r="M62" s="14"/>
      <c r="N62" s="13"/>
      <c r="O62" s="14"/>
    </row>
    <row r="63" spans="2:15" ht="12">
      <c r="B63" s="95" t="s">
        <v>65</v>
      </c>
      <c r="C63" s="95"/>
      <c r="D63" s="95"/>
      <c r="E63" s="95"/>
      <c r="F63" s="95"/>
      <c r="G63" s="9" t="s">
        <v>66</v>
      </c>
      <c r="H63" s="99" t="s">
        <v>8</v>
      </c>
      <c r="I63" s="99"/>
      <c r="J63" s="99" t="s">
        <v>8</v>
      </c>
      <c r="K63" s="99"/>
      <c r="L63" s="99" t="s">
        <v>8</v>
      </c>
      <c r="M63" s="99"/>
      <c r="N63" s="99" t="s">
        <v>8</v>
      </c>
      <c r="O63" s="99"/>
    </row>
    <row r="64" spans="2:15" ht="12">
      <c r="B64" s="96" t="s">
        <v>67</v>
      </c>
      <c r="C64" s="96"/>
      <c r="D64" s="96"/>
      <c r="E64" s="96"/>
      <c r="F64" s="96"/>
      <c r="G64" s="10" t="s">
        <v>68</v>
      </c>
      <c r="H64" s="97" t="s">
        <v>8</v>
      </c>
      <c r="I64" s="97"/>
      <c r="J64" s="99" t="s">
        <v>8</v>
      </c>
      <c r="K64" s="99"/>
      <c r="L64" s="97" t="s">
        <v>8</v>
      </c>
      <c r="M64" s="97"/>
      <c r="N64" s="97" t="s">
        <v>8</v>
      </c>
      <c r="O64" s="97"/>
    </row>
    <row r="65" spans="2:15" ht="12">
      <c r="B65" s="101" t="s">
        <v>69</v>
      </c>
      <c r="C65" s="101"/>
      <c r="D65" s="101"/>
      <c r="E65" s="101"/>
      <c r="F65" s="101"/>
      <c r="G65" s="10" t="s">
        <v>70</v>
      </c>
      <c r="H65" s="97" t="s">
        <v>8</v>
      </c>
      <c r="I65" s="97"/>
      <c r="J65" s="99" t="s">
        <v>8</v>
      </c>
      <c r="K65" s="99"/>
      <c r="L65" s="97" t="s">
        <v>8</v>
      </c>
      <c r="M65" s="97"/>
      <c r="N65" s="97" t="s">
        <v>8</v>
      </c>
      <c r="O65" s="97"/>
    </row>
    <row r="67" spans="2:16" ht="15.75">
      <c r="B67" s="80" t="s">
        <v>71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9" spans="1:18" ht="48" customHeight="1">
      <c r="A69"/>
      <c r="B69" s="77" t="s">
        <v>15</v>
      </c>
      <c r="C69" s="77"/>
      <c r="D69" s="77"/>
      <c r="E69" s="77"/>
      <c r="F69" s="77"/>
      <c r="G69" s="5" t="s">
        <v>16</v>
      </c>
      <c r="H69" s="77" t="s">
        <v>17</v>
      </c>
      <c r="I69" s="77"/>
      <c r="J69" s="77" t="s">
        <v>18</v>
      </c>
      <c r="K69" s="77"/>
      <c r="L69" s="77" t="s">
        <v>19</v>
      </c>
      <c r="M69" s="77"/>
      <c r="N69" s="77" t="s">
        <v>20</v>
      </c>
      <c r="O69" s="77"/>
      <c r="P69"/>
      <c r="Q69"/>
      <c r="R69"/>
    </row>
    <row r="70" spans="1:18" ht="12" customHeight="1">
      <c r="A70"/>
      <c r="B70" s="86">
        <v>1</v>
      </c>
      <c r="C70" s="86"/>
      <c r="D70" s="86"/>
      <c r="E70" s="86"/>
      <c r="F70" s="86"/>
      <c r="G70" s="6">
        <v>2</v>
      </c>
      <c r="H70" s="86">
        <v>3</v>
      </c>
      <c r="I70" s="86"/>
      <c r="J70" s="86">
        <v>4</v>
      </c>
      <c r="K70" s="86"/>
      <c r="L70" s="86">
        <v>5</v>
      </c>
      <c r="M70" s="86"/>
      <c r="N70" s="86">
        <v>6</v>
      </c>
      <c r="O70" s="86"/>
      <c r="P70"/>
      <c r="Q70"/>
      <c r="R70"/>
    </row>
    <row r="71" spans="2:15" ht="12">
      <c r="B71" s="18" t="s">
        <v>72</v>
      </c>
      <c r="C71" s="19"/>
      <c r="D71" s="19"/>
      <c r="E71" s="19"/>
      <c r="F71" s="20"/>
      <c r="G71" s="7">
        <v>3</v>
      </c>
      <c r="H71" s="102" t="s">
        <v>8</v>
      </c>
      <c r="I71" s="102"/>
      <c r="J71" s="102" t="s">
        <v>8</v>
      </c>
      <c r="K71" s="102"/>
      <c r="L71" s="102" t="s">
        <v>8</v>
      </c>
      <c r="M71" s="102"/>
      <c r="N71" s="102" t="s">
        <v>8</v>
      </c>
      <c r="O71" s="102"/>
    </row>
    <row r="72" spans="2:15" ht="12">
      <c r="B72" s="91" t="s">
        <v>22</v>
      </c>
      <c r="C72" s="91"/>
      <c r="D72" s="91"/>
      <c r="E72" s="91"/>
      <c r="F72" s="91"/>
      <c r="G72" s="8"/>
      <c r="H72" s="13"/>
      <c r="I72" s="14"/>
      <c r="J72" s="13"/>
      <c r="K72" s="14"/>
      <c r="L72" s="13"/>
      <c r="M72" s="14"/>
      <c r="N72" s="13"/>
      <c r="O72" s="14"/>
    </row>
    <row r="73" spans="2:15" ht="12">
      <c r="B73" s="92" t="s">
        <v>73</v>
      </c>
      <c r="C73" s="92"/>
      <c r="D73" s="92"/>
      <c r="E73" s="92"/>
      <c r="F73" s="92"/>
      <c r="G73" s="9" t="s">
        <v>74</v>
      </c>
      <c r="H73" s="99" t="s">
        <v>8</v>
      </c>
      <c r="I73" s="99"/>
      <c r="J73" s="99" t="s">
        <v>8</v>
      </c>
      <c r="K73" s="99"/>
      <c r="L73" s="99" t="s">
        <v>8</v>
      </c>
      <c r="M73" s="99"/>
      <c r="N73" s="99" t="s">
        <v>8</v>
      </c>
      <c r="O73" s="99"/>
    </row>
    <row r="74" spans="2:15" ht="12">
      <c r="B74" s="94" t="s">
        <v>22</v>
      </c>
      <c r="C74" s="94"/>
      <c r="D74" s="94"/>
      <c r="E74" s="94"/>
      <c r="F74" s="94"/>
      <c r="G74" s="8"/>
      <c r="H74" s="13"/>
      <c r="I74" s="14"/>
      <c r="J74" s="13"/>
      <c r="K74" s="14"/>
      <c r="L74" s="13"/>
      <c r="M74" s="14"/>
      <c r="N74" s="13"/>
      <c r="O74" s="14"/>
    </row>
    <row r="75" spans="2:15" ht="12">
      <c r="B75" s="95" t="s">
        <v>75</v>
      </c>
      <c r="C75" s="95"/>
      <c r="D75" s="95"/>
      <c r="E75" s="95"/>
      <c r="F75" s="95"/>
      <c r="G75" s="9" t="s">
        <v>76</v>
      </c>
      <c r="H75" s="99" t="s">
        <v>8</v>
      </c>
      <c r="I75" s="99"/>
      <c r="J75" s="99" t="s">
        <v>8</v>
      </c>
      <c r="K75" s="99"/>
      <c r="L75" s="99" t="s">
        <v>8</v>
      </c>
      <c r="M75" s="99"/>
      <c r="N75" s="99" t="s">
        <v>8</v>
      </c>
      <c r="O75" s="99"/>
    </row>
    <row r="76" spans="2:15" ht="12">
      <c r="B76" s="96" t="s">
        <v>77</v>
      </c>
      <c r="C76" s="96"/>
      <c r="D76" s="96"/>
      <c r="E76" s="96"/>
      <c r="F76" s="96"/>
      <c r="G76" s="10" t="s">
        <v>78</v>
      </c>
      <c r="H76" s="102" t="s">
        <v>8</v>
      </c>
      <c r="I76" s="102"/>
      <c r="J76" s="102" t="s">
        <v>8</v>
      </c>
      <c r="K76" s="102"/>
      <c r="L76" s="102" t="s">
        <v>8</v>
      </c>
      <c r="M76" s="102"/>
      <c r="N76" s="102" t="s">
        <v>8</v>
      </c>
      <c r="O76" s="102"/>
    </row>
    <row r="77" spans="2:15" ht="12">
      <c r="B77" s="101" t="s">
        <v>79</v>
      </c>
      <c r="C77" s="101"/>
      <c r="D77" s="101"/>
      <c r="E77" s="101"/>
      <c r="F77" s="101"/>
      <c r="G77" s="10" t="s">
        <v>80</v>
      </c>
      <c r="H77" s="102" t="s">
        <v>8</v>
      </c>
      <c r="I77" s="102"/>
      <c r="J77" s="102" t="s">
        <v>8</v>
      </c>
      <c r="K77" s="102"/>
      <c r="L77" s="102" t="s">
        <v>8</v>
      </c>
      <c r="M77" s="102"/>
      <c r="N77" s="102" t="s">
        <v>8</v>
      </c>
      <c r="O77" s="102"/>
    </row>
    <row r="78" spans="2:15" ht="12">
      <c r="B78" s="101" t="s">
        <v>81</v>
      </c>
      <c r="C78" s="101"/>
      <c r="D78" s="101"/>
      <c r="E78" s="101"/>
      <c r="F78" s="101"/>
      <c r="G78" s="10" t="s">
        <v>82</v>
      </c>
      <c r="H78" s="102" t="s">
        <v>8</v>
      </c>
      <c r="I78" s="102"/>
      <c r="J78" s="102" t="s">
        <v>8</v>
      </c>
      <c r="K78" s="102"/>
      <c r="L78" s="102" t="s">
        <v>8</v>
      </c>
      <c r="M78" s="102"/>
      <c r="N78" s="102" t="s">
        <v>8</v>
      </c>
      <c r="O78" s="102"/>
    </row>
    <row r="79" spans="2:15" ht="12">
      <c r="B79" s="101" t="s">
        <v>83</v>
      </c>
      <c r="C79" s="101"/>
      <c r="D79" s="101"/>
      <c r="E79" s="101"/>
      <c r="F79" s="101"/>
      <c r="G79" s="10" t="s">
        <v>84</v>
      </c>
      <c r="H79" s="102" t="s">
        <v>8</v>
      </c>
      <c r="I79" s="102"/>
      <c r="J79" s="102" t="s">
        <v>8</v>
      </c>
      <c r="K79" s="102"/>
      <c r="L79" s="102" t="s">
        <v>8</v>
      </c>
      <c r="M79" s="102"/>
      <c r="N79" s="102" t="s">
        <v>8</v>
      </c>
      <c r="O79" s="102"/>
    </row>
    <row r="80" spans="2:15" ht="12">
      <c r="B80" s="101" t="s">
        <v>85</v>
      </c>
      <c r="C80" s="101"/>
      <c r="D80" s="101"/>
      <c r="E80" s="101"/>
      <c r="F80" s="101"/>
      <c r="G80" s="10" t="s">
        <v>86</v>
      </c>
      <c r="H80" s="102" t="s">
        <v>8</v>
      </c>
      <c r="I80" s="102"/>
      <c r="J80" s="102" t="s">
        <v>8</v>
      </c>
      <c r="K80" s="102"/>
      <c r="L80" s="102" t="s">
        <v>8</v>
      </c>
      <c r="M80" s="102"/>
      <c r="N80" s="102" t="s">
        <v>8</v>
      </c>
      <c r="O80" s="102"/>
    </row>
    <row r="81" spans="2:15" ht="12">
      <c r="B81" s="101" t="s">
        <v>69</v>
      </c>
      <c r="C81" s="101"/>
      <c r="D81" s="101"/>
      <c r="E81" s="101"/>
      <c r="F81" s="101"/>
      <c r="G81" s="10" t="s">
        <v>87</v>
      </c>
      <c r="H81" s="102" t="s">
        <v>8</v>
      </c>
      <c r="I81" s="102"/>
      <c r="J81" s="102" t="s">
        <v>8</v>
      </c>
      <c r="K81" s="102"/>
      <c r="L81" s="102" t="s">
        <v>8</v>
      </c>
      <c r="M81" s="102"/>
      <c r="N81" s="102" t="s">
        <v>8</v>
      </c>
      <c r="O81" s="102"/>
    </row>
    <row r="83" spans="2:16" ht="15.75">
      <c r="B83" s="80" t="s">
        <v>88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5" spans="1:18" ht="48" customHeight="1">
      <c r="A85"/>
      <c r="B85" s="77" t="s">
        <v>15</v>
      </c>
      <c r="C85" s="77"/>
      <c r="D85" s="77"/>
      <c r="E85" s="77"/>
      <c r="F85" s="77"/>
      <c r="G85" s="5" t="s">
        <v>16</v>
      </c>
      <c r="H85" s="77" t="s">
        <v>17</v>
      </c>
      <c r="I85" s="77"/>
      <c r="J85" s="77" t="s">
        <v>18</v>
      </c>
      <c r="K85" s="77"/>
      <c r="L85" s="77" t="s">
        <v>19</v>
      </c>
      <c r="M85" s="77"/>
      <c r="N85" s="77" t="s">
        <v>20</v>
      </c>
      <c r="O85" s="77"/>
      <c r="P85"/>
      <c r="Q85"/>
      <c r="R85"/>
    </row>
    <row r="86" spans="1:18" ht="12" customHeight="1">
      <c r="A86"/>
      <c r="B86" s="86">
        <v>1</v>
      </c>
      <c r="C86" s="86"/>
      <c r="D86" s="86"/>
      <c r="E86" s="86"/>
      <c r="F86" s="86"/>
      <c r="G86" s="6">
        <v>2</v>
      </c>
      <c r="H86" s="86">
        <v>3</v>
      </c>
      <c r="I86" s="86"/>
      <c r="J86" s="86">
        <v>4</v>
      </c>
      <c r="K86" s="86"/>
      <c r="L86" s="86">
        <v>5</v>
      </c>
      <c r="M86" s="86"/>
      <c r="N86" s="86">
        <v>6</v>
      </c>
      <c r="O86" s="86"/>
      <c r="P86"/>
      <c r="Q86"/>
      <c r="R86"/>
    </row>
    <row r="87" spans="2:15" ht="12">
      <c r="B87" s="103" t="s">
        <v>89</v>
      </c>
      <c r="C87" s="103"/>
      <c r="D87" s="103"/>
      <c r="E87" s="103"/>
      <c r="F87" s="103"/>
      <c r="G87" s="8"/>
      <c r="H87" s="13"/>
      <c r="I87" s="14"/>
      <c r="J87" s="13"/>
      <c r="K87" s="14"/>
      <c r="L87" s="13"/>
      <c r="M87" s="14"/>
      <c r="N87" s="13"/>
      <c r="O87" s="14"/>
    </row>
    <row r="88" spans="2:15" ht="12">
      <c r="B88" s="104" t="s">
        <v>90</v>
      </c>
      <c r="C88" s="104"/>
      <c r="D88" s="104"/>
      <c r="E88" s="104"/>
      <c r="F88" s="104"/>
      <c r="G88" s="21">
        <v>4</v>
      </c>
      <c r="H88" s="93">
        <f>H91</f>
        <v>494781000</v>
      </c>
      <c r="I88" s="93"/>
      <c r="J88" s="93">
        <f>J91</f>
        <v>494781000</v>
      </c>
      <c r="K88" s="93"/>
      <c r="L88" s="93">
        <f>H88*100/H198</f>
        <v>53.878457582806284</v>
      </c>
      <c r="M88" s="93"/>
      <c r="N88" s="93">
        <f>H88*100/H217</f>
        <v>54.179381327964855</v>
      </c>
      <c r="O88" s="93"/>
    </row>
    <row r="89" spans="2:15" ht="12">
      <c r="B89" s="91" t="s">
        <v>22</v>
      </c>
      <c r="C89" s="91"/>
      <c r="D89" s="91"/>
      <c r="E89" s="91"/>
      <c r="F89" s="91"/>
      <c r="G89" s="8"/>
      <c r="H89" s="35"/>
      <c r="I89" s="36"/>
      <c r="J89" s="35"/>
      <c r="K89" s="36"/>
      <c r="L89" s="35"/>
      <c r="M89" s="36"/>
      <c r="N89" s="35"/>
      <c r="O89" s="36"/>
    </row>
    <row r="90" spans="2:15" ht="12">
      <c r="B90" s="98" t="s">
        <v>91</v>
      </c>
      <c r="C90" s="98"/>
      <c r="D90" s="98"/>
      <c r="E90" s="98"/>
      <c r="F90" s="98"/>
      <c r="G90" s="15"/>
      <c r="H90" s="37"/>
      <c r="I90" s="38"/>
      <c r="J90" s="37"/>
      <c r="K90" s="38"/>
      <c r="L90" s="37"/>
      <c r="M90" s="38"/>
      <c r="N90" s="37"/>
      <c r="O90" s="38"/>
    </row>
    <row r="91" spans="2:15" ht="12">
      <c r="B91" s="92" t="s">
        <v>92</v>
      </c>
      <c r="C91" s="92"/>
      <c r="D91" s="92"/>
      <c r="E91" s="92"/>
      <c r="F91" s="92"/>
      <c r="G91" s="9" t="s">
        <v>93</v>
      </c>
      <c r="H91" s="93">
        <v>494781000</v>
      </c>
      <c r="I91" s="93"/>
      <c r="J91" s="93">
        <v>494781000</v>
      </c>
      <c r="K91" s="93"/>
      <c r="L91" s="93">
        <f>H91*100/H198</f>
        <v>53.878457582806284</v>
      </c>
      <c r="M91" s="93"/>
      <c r="N91" s="93">
        <f>H91*100/H217</f>
        <v>54.179381327964855</v>
      </c>
      <c r="O91" s="93"/>
    </row>
    <row r="92" spans="2:15" ht="12">
      <c r="B92" s="94" t="s">
        <v>94</v>
      </c>
      <c r="C92" s="94"/>
      <c r="D92" s="94"/>
      <c r="E92" s="94"/>
      <c r="F92" s="94"/>
      <c r="G92" s="8"/>
      <c r="H92" s="35"/>
      <c r="I92" s="36"/>
      <c r="J92" s="35"/>
      <c r="K92" s="36"/>
      <c r="L92" s="35"/>
      <c r="M92" s="36"/>
      <c r="N92" s="35"/>
      <c r="O92" s="36"/>
    </row>
    <row r="93" spans="2:15" ht="12">
      <c r="B93" s="95" t="s">
        <v>95</v>
      </c>
      <c r="C93" s="95"/>
      <c r="D93" s="95"/>
      <c r="E93" s="95"/>
      <c r="F93" s="95"/>
      <c r="G93" s="9" t="s">
        <v>96</v>
      </c>
      <c r="H93" s="93" t="s">
        <v>8</v>
      </c>
      <c r="I93" s="93"/>
      <c r="J93" s="93" t="s">
        <v>8</v>
      </c>
      <c r="K93" s="93"/>
      <c r="L93" s="93" t="s">
        <v>8</v>
      </c>
      <c r="M93" s="93"/>
      <c r="N93" s="93" t="s">
        <v>8</v>
      </c>
      <c r="O93" s="93"/>
    </row>
    <row r="94" spans="2:15" ht="12">
      <c r="B94" s="91" t="s">
        <v>91</v>
      </c>
      <c r="C94" s="91"/>
      <c r="D94" s="91"/>
      <c r="E94" s="91"/>
      <c r="F94" s="91"/>
      <c r="G94" s="8"/>
      <c r="H94" s="35"/>
      <c r="I94" s="36"/>
      <c r="J94" s="35"/>
      <c r="K94" s="36"/>
      <c r="L94" s="35"/>
      <c r="M94" s="36"/>
      <c r="N94" s="35"/>
      <c r="O94" s="36"/>
    </row>
    <row r="95" spans="2:15" ht="12">
      <c r="B95" s="92" t="s">
        <v>97</v>
      </c>
      <c r="C95" s="92"/>
      <c r="D95" s="92"/>
      <c r="E95" s="92"/>
      <c r="F95" s="92"/>
      <c r="G95" s="9" t="s">
        <v>98</v>
      </c>
      <c r="H95" s="93" t="s">
        <v>8</v>
      </c>
      <c r="I95" s="93"/>
      <c r="J95" s="93" t="s">
        <v>8</v>
      </c>
      <c r="K95" s="93"/>
      <c r="L95" s="93" t="s">
        <v>8</v>
      </c>
      <c r="M95" s="93"/>
      <c r="N95" s="93" t="s">
        <v>8</v>
      </c>
      <c r="O95" s="93"/>
    </row>
    <row r="96" spans="2:15" ht="12">
      <c r="B96" s="94" t="s">
        <v>94</v>
      </c>
      <c r="C96" s="94"/>
      <c r="D96" s="94"/>
      <c r="E96" s="94"/>
      <c r="F96" s="94"/>
      <c r="G96" s="8"/>
      <c r="H96" s="35"/>
      <c r="I96" s="36"/>
      <c r="J96" s="35"/>
      <c r="K96" s="36"/>
      <c r="L96" s="35"/>
      <c r="M96" s="36"/>
      <c r="N96" s="35"/>
      <c r="O96" s="36"/>
    </row>
    <row r="97" spans="2:15" ht="12">
      <c r="B97" s="95" t="s">
        <v>95</v>
      </c>
      <c r="C97" s="95"/>
      <c r="D97" s="95"/>
      <c r="E97" s="95"/>
      <c r="F97" s="95"/>
      <c r="G97" s="9" t="s">
        <v>99</v>
      </c>
      <c r="H97" s="93" t="s">
        <v>8</v>
      </c>
      <c r="I97" s="93"/>
      <c r="J97" s="93" t="s">
        <v>8</v>
      </c>
      <c r="K97" s="93"/>
      <c r="L97" s="93" t="s">
        <v>8</v>
      </c>
      <c r="M97" s="93"/>
      <c r="N97" s="93" t="s">
        <v>8</v>
      </c>
      <c r="O97" s="93"/>
    </row>
    <row r="98" spans="2:15" ht="12">
      <c r="B98" s="91" t="s">
        <v>100</v>
      </c>
      <c r="C98" s="91"/>
      <c r="D98" s="91"/>
      <c r="E98" s="91"/>
      <c r="F98" s="91"/>
      <c r="G98" s="8"/>
      <c r="H98" s="35"/>
      <c r="I98" s="36"/>
      <c r="J98" s="35"/>
      <c r="K98" s="36"/>
      <c r="L98" s="35"/>
      <c r="M98" s="36"/>
      <c r="N98" s="35"/>
      <c r="O98" s="36"/>
    </row>
    <row r="99" spans="2:15" ht="12">
      <c r="B99" s="92" t="s">
        <v>101</v>
      </c>
      <c r="C99" s="92"/>
      <c r="D99" s="92"/>
      <c r="E99" s="92"/>
      <c r="F99" s="92"/>
      <c r="G99" s="9" t="s">
        <v>102</v>
      </c>
      <c r="H99" s="93" t="s">
        <v>8</v>
      </c>
      <c r="I99" s="93"/>
      <c r="J99" s="93" t="s">
        <v>8</v>
      </c>
      <c r="K99" s="93"/>
      <c r="L99" s="93" t="s">
        <v>8</v>
      </c>
      <c r="M99" s="93"/>
      <c r="N99" s="93" t="s">
        <v>8</v>
      </c>
      <c r="O99" s="93"/>
    </row>
    <row r="100" spans="2:15" ht="12">
      <c r="B100" s="91" t="s">
        <v>100</v>
      </c>
      <c r="C100" s="91"/>
      <c r="D100" s="91"/>
      <c r="E100" s="91"/>
      <c r="F100" s="91"/>
      <c r="G100" s="8"/>
      <c r="H100" s="35"/>
      <c r="I100" s="36"/>
      <c r="J100" s="35"/>
      <c r="K100" s="36"/>
      <c r="L100" s="35"/>
      <c r="M100" s="36"/>
      <c r="N100" s="35"/>
      <c r="O100" s="36"/>
    </row>
    <row r="101" spans="2:15" ht="12">
      <c r="B101" s="92" t="s">
        <v>103</v>
      </c>
      <c r="C101" s="92"/>
      <c r="D101" s="92"/>
      <c r="E101" s="92"/>
      <c r="F101" s="92"/>
      <c r="G101" s="9" t="s">
        <v>104</v>
      </c>
      <c r="H101" s="93" t="s">
        <v>8</v>
      </c>
      <c r="I101" s="93"/>
      <c r="J101" s="93" t="s">
        <v>8</v>
      </c>
      <c r="K101" s="93"/>
      <c r="L101" s="93" t="s">
        <v>8</v>
      </c>
      <c r="M101" s="93"/>
      <c r="N101" s="93" t="s">
        <v>8</v>
      </c>
      <c r="O101" s="93"/>
    </row>
    <row r="103" spans="1:18" ht="30.75" customHeight="1">
      <c r="A103"/>
      <c r="B103" s="78" t="s">
        <v>105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/>
      <c r="R103"/>
    </row>
    <row r="105" spans="1:18" ht="48" customHeight="1">
      <c r="A105"/>
      <c r="B105" s="77" t="s">
        <v>15</v>
      </c>
      <c r="C105" s="77"/>
      <c r="D105" s="77"/>
      <c r="E105" s="77"/>
      <c r="F105" s="77"/>
      <c r="G105" s="5" t="s">
        <v>16</v>
      </c>
      <c r="H105" s="77" t="s">
        <v>17</v>
      </c>
      <c r="I105" s="77"/>
      <c r="J105" s="77" t="s">
        <v>18</v>
      </c>
      <c r="K105" s="77"/>
      <c r="L105" s="77" t="s">
        <v>19</v>
      </c>
      <c r="M105" s="77"/>
      <c r="N105" s="77" t="s">
        <v>20</v>
      </c>
      <c r="O105" s="77"/>
      <c r="P105"/>
      <c r="Q105"/>
      <c r="R105"/>
    </row>
    <row r="106" spans="1:18" ht="12" customHeight="1">
      <c r="A106"/>
      <c r="B106" s="86">
        <v>1</v>
      </c>
      <c r="C106" s="86"/>
      <c r="D106" s="86"/>
      <c r="E106" s="86"/>
      <c r="F106" s="86"/>
      <c r="G106" s="6">
        <v>2</v>
      </c>
      <c r="H106" s="86">
        <v>3</v>
      </c>
      <c r="I106" s="86"/>
      <c r="J106" s="86">
        <v>4</v>
      </c>
      <c r="K106" s="86"/>
      <c r="L106" s="86">
        <v>5</v>
      </c>
      <c r="M106" s="86"/>
      <c r="N106" s="86">
        <v>6</v>
      </c>
      <c r="O106" s="86"/>
      <c r="P106"/>
      <c r="Q106"/>
      <c r="R106"/>
    </row>
    <row r="107" spans="2:15" ht="12">
      <c r="B107" s="104" t="s">
        <v>106</v>
      </c>
      <c r="C107" s="104"/>
      <c r="D107" s="104"/>
      <c r="E107" s="104"/>
      <c r="F107" s="104"/>
      <c r="G107" s="21">
        <v>5</v>
      </c>
      <c r="H107" s="102" t="s">
        <v>8</v>
      </c>
      <c r="I107" s="102"/>
      <c r="J107" s="102" t="s">
        <v>8</v>
      </c>
      <c r="K107" s="102"/>
      <c r="L107" s="102" t="s">
        <v>8</v>
      </c>
      <c r="M107" s="102"/>
      <c r="N107" s="102" t="s">
        <v>8</v>
      </c>
      <c r="O107" s="102"/>
    </row>
    <row r="108" spans="2:15" ht="12">
      <c r="B108" s="91" t="s">
        <v>22</v>
      </c>
      <c r="C108" s="91"/>
      <c r="D108" s="91"/>
      <c r="E108" s="91"/>
      <c r="F108" s="91"/>
      <c r="G108" s="8"/>
      <c r="H108" s="13"/>
      <c r="I108" s="14"/>
      <c r="J108" s="13"/>
      <c r="K108" s="14"/>
      <c r="L108" s="13"/>
      <c r="M108" s="14"/>
      <c r="N108" s="13"/>
      <c r="O108" s="14"/>
    </row>
    <row r="109" spans="2:15" ht="12">
      <c r="B109" s="98" t="s">
        <v>107</v>
      </c>
      <c r="C109" s="98"/>
      <c r="D109" s="98"/>
      <c r="E109" s="98"/>
      <c r="F109" s="98"/>
      <c r="G109" s="15"/>
      <c r="H109" s="16"/>
      <c r="I109" s="17"/>
      <c r="J109" s="16"/>
      <c r="K109" s="17"/>
      <c r="L109" s="16"/>
      <c r="M109" s="17"/>
      <c r="N109" s="16"/>
      <c r="O109" s="17"/>
    </row>
    <row r="110" spans="2:15" ht="12">
      <c r="B110" s="92" t="s">
        <v>108</v>
      </c>
      <c r="C110" s="92"/>
      <c r="D110" s="92"/>
      <c r="E110" s="92"/>
      <c r="F110" s="92"/>
      <c r="G110" s="9" t="s">
        <v>109</v>
      </c>
      <c r="H110" s="105" t="s">
        <v>8</v>
      </c>
      <c r="I110" s="105"/>
      <c r="J110" s="105" t="s">
        <v>8</v>
      </c>
      <c r="K110" s="105"/>
      <c r="L110" s="105" t="s">
        <v>8</v>
      </c>
      <c r="M110" s="105"/>
      <c r="N110" s="105" t="s">
        <v>8</v>
      </c>
      <c r="O110" s="105"/>
    </row>
    <row r="111" spans="2:15" ht="12">
      <c r="B111" s="91" t="s">
        <v>110</v>
      </c>
      <c r="C111" s="91"/>
      <c r="D111" s="91"/>
      <c r="E111" s="91"/>
      <c r="F111" s="91"/>
      <c r="G111" s="8"/>
      <c r="H111" s="13"/>
      <c r="I111" s="14"/>
      <c r="J111" s="13"/>
      <c r="K111" s="14"/>
      <c r="L111" s="13"/>
      <c r="M111" s="14"/>
      <c r="N111" s="13"/>
      <c r="O111" s="14"/>
    </row>
    <row r="112" spans="2:15" ht="12">
      <c r="B112" s="98" t="s">
        <v>111</v>
      </c>
      <c r="C112" s="98"/>
      <c r="D112" s="98"/>
      <c r="E112" s="98"/>
      <c r="F112" s="98"/>
      <c r="G112" s="15"/>
      <c r="H112" s="106"/>
      <c r="I112" s="106"/>
      <c r="J112" s="106"/>
      <c r="K112" s="106"/>
      <c r="L112" s="106"/>
      <c r="M112" s="106"/>
      <c r="N112" s="106"/>
      <c r="O112" s="106"/>
    </row>
    <row r="113" spans="2:15" ht="12">
      <c r="B113" s="98" t="s">
        <v>112</v>
      </c>
      <c r="C113" s="98"/>
      <c r="D113" s="98"/>
      <c r="E113" s="98"/>
      <c r="F113" s="98"/>
      <c r="G113" s="15"/>
      <c r="H113" s="16"/>
      <c r="I113" s="17"/>
      <c r="J113" s="16"/>
      <c r="K113" s="17"/>
      <c r="L113" s="16"/>
      <c r="M113" s="17"/>
      <c r="N113" s="16"/>
      <c r="O113" s="17"/>
    </row>
    <row r="114" spans="2:15" ht="12">
      <c r="B114" s="98" t="s">
        <v>113</v>
      </c>
      <c r="C114" s="98"/>
      <c r="D114" s="98"/>
      <c r="E114" s="98"/>
      <c r="F114" s="98"/>
      <c r="G114" s="15"/>
      <c r="H114" s="106"/>
      <c r="I114" s="106"/>
      <c r="J114" s="106"/>
      <c r="K114" s="106"/>
      <c r="L114" s="106"/>
      <c r="M114" s="106"/>
      <c r="N114" s="106"/>
      <c r="O114" s="106"/>
    </row>
    <row r="115" spans="2:15" ht="12">
      <c r="B115" s="98" t="s">
        <v>114</v>
      </c>
      <c r="C115" s="98"/>
      <c r="D115" s="98"/>
      <c r="E115" s="98"/>
      <c r="F115" s="98"/>
      <c r="G115" s="15"/>
      <c r="H115" s="16"/>
      <c r="I115" s="17"/>
      <c r="J115" s="16"/>
      <c r="K115" s="17"/>
      <c r="L115" s="16"/>
      <c r="M115" s="17"/>
      <c r="N115" s="16"/>
      <c r="O115" s="17"/>
    </row>
    <row r="116" spans="2:15" ht="12">
      <c r="B116" s="98" t="s">
        <v>115</v>
      </c>
      <c r="C116" s="98"/>
      <c r="D116" s="98"/>
      <c r="E116" s="98"/>
      <c r="F116" s="98"/>
      <c r="G116" s="15"/>
      <c r="H116" s="106"/>
      <c r="I116" s="106"/>
      <c r="J116" s="106"/>
      <c r="K116" s="106"/>
      <c r="L116" s="106"/>
      <c r="M116" s="106"/>
      <c r="N116" s="106"/>
      <c r="O116" s="106"/>
    </row>
    <row r="117" spans="2:15" ht="12">
      <c r="B117" s="98" t="s">
        <v>116</v>
      </c>
      <c r="C117" s="98"/>
      <c r="D117" s="98"/>
      <c r="E117" s="98"/>
      <c r="F117" s="98"/>
      <c r="G117" s="15"/>
      <c r="H117" s="16"/>
      <c r="I117" s="17"/>
      <c r="J117" s="16"/>
      <c r="K117" s="17"/>
      <c r="L117" s="16"/>
      <c r="M117" s="17"/>
      <c r="N117" s="16"/>
      <c r="O117" s="17"/>
    </row>
    <row r="118" spans="2:15" ht="12">
      <c r="B118" s="98" t="s">
        <v>117</v>
      </c>
      <c r="C118" s="98"/>
      <c r="D118" s="98"/>
      <c r="E118" s="98"/>
      <c r="F118" s="98"/>
      <c r="G118" s="15"/>
      <c r="H118" s="106"/>
      <c r="I118" s="106"/>
      <c r="J118" s="106"/>
      <c r="K118" s="106"/>
      <c r="L118" s="106"/>
      <c r="M118" s="106"/>
      <c r="N118" s="106"/>
      <c r="O118" s="106"/>
    </row>
    <row r="119" spans="2:15" ht="12">
      <c r="B119" s="98" t="s">
        <v>118</v>
      </c>
      <c r="C119" s="98"/>
      <c r="D119" s="98"/>
      <c r="E119" s="98"/>
      <c r="F119" s="98"/>
      <c r="G119" s="22"/>
      <c r="H119" s="16"/>
      <c r="I119" s="17"/>
      <c r="J119" s="16"/>
      <c r="K119" s="17"/>
      <c r="L119" s="16"/>
      <c r="M119" s="17"/>
      <c r="N119" s="16"/>
      <c r="O119" s="17"/>
    </row>
    <row r="120" spans="2:15" ht="12">
      <c r="B120" s="98" t="s">
        <v>119</v>
      </c>
      <c r="C120" s="98"/>
      <c r="D120" s="98"/>
      <c r="E120" s="98"/>
      <c r="F120" s="98"/>
      <c r="G120" s="22"/>
      <c r="H120" s="16"/>
      <c r="I120" s="17"/>
      <c r="J120" s="16"/>
      <c r="K120" s="17"/>
      <c r="L120" s="16"/>
      <c r="M120" s="17"/>
      <c r="N120" s="16"/>
      <c r="O120" s="17"/>
    </row>
    <row r="121" spans="2:15" ht="12">
      <c r="B121" s="98" t="s">
        <v>120</v>
      </c>
      <c r="C121" s="98"/>
      <c r="D121" s="98"/>
      <c r="E121" s="98"/>
      <c r="F121" s="98"/>
      <c r="G121" s="22"/>
      <c r="H121" s="16"/>
      <c r="I121" s="17"/>
      <c r="J121" s="16"/>
      <c r="K121" s="17"/>
      <c r="L121" s="16"/>
      <c r="M121" s="17"/>
      <c r="N121" s="16"/>
      <c r="O121" s="17"/>
    </row>
    <row r="122" spans="2:15" ht="12">
      <c r="B122" s="98" t="s">
        <v>121</v>
      </c>
      <c r="C122" s="98"/>
      <c r="D122" s="98"/>
      <c r="E122" s="98"/>
      <c r="F122" s="98"/>
      <c r="G122" s="22"/>
      <c r="H122" s="16"/>
      <c r="I122" s="17"/>
      <c r="J122" s="16"/>
      <c r="K122" s="17"/>
      <c r="L122" s="16"/>
      <c r="M122" s="17"/>
      <c r="N122" s="16"/>
      <c r="O122" s="17"/>
    </row>
    <row r="123" spans="2:15" ht="12">
      <c r="B123" s="98" t="s">
        <v>122</v>
      </c>
      <c r="C123" s="98"/>
      <c r="D123" s="98"/>
      <c r="E123" s="98"/>
      <c r="F123" s="98"/>
      <c r="G123" s="22"/>
      <c r="H123" s="16"/>
      <c r="I123" s="17"/>
      <c r="J123" s="16"/>
      <c r="K123" s="17"/>
      <c r="L123" s="16"/>
      <c r="M123" s="17"/>
      <c r="N123" s="16"/>
      <c r="O123" s="17"/>
    </row>
    <row r="124" spans="2:15" ht="12">
      <c r="B124" s="98" t="s">
        <v>123</v>
      </c>
      <c r="C124" s="98"/>
      <c r="D124" s="98"/>
      <c r="E124" s="98"/>
      <c r="F124" s="98"/>
      <c r="G124" s="22"/>
      <c r="H124" s="16"/>
      <c r="I124" s="17"/>
      <c r="J124" s="16"/>
      <c r="K124" s="17"/>
      <c r="L124" s="16"/>
      <c r="M124" s="17"/>
      <c r="N124" s="16"/>
      <c r="O124" s="17"/>
    </row>
    <row r="125" spans="2:15" ht="12">
      <c r="B125" s="98" t="s">
        <v>124</v>
      </c>
      <c r="C125" s="98"/>
      <c r="D125" s="98"/>
      <c r="E125" s="98"/>
      <c r="F125" s="98"/>
      <c r="G125" s="22"/>
      <c r="H125" s="16"/>
      <c r="I125" s="17"/>
      <c r="J125" s="16"/>
      <c r="K125" s="17"/>
      <c r="L125" s="16"/>
      <c r="M125" s="17"/>
      <c r="N125" s="16"/>
      <c r="O125" s="17"/>
    </row>
    <row r="126" spans="2:15" ht="12">
      <c r="B126" s="92" t="s">
        <v>125</v>
      </c>
      <c r="C126" s="92"/>
      <c r="D126" s="92"/>
      <c r="E126" s="92"/>
      <c r="F126" s="92"/>
      <c r="G126" s="9" t="s">
        <v>126</v>
      </c>
      <c r="H126" s="105" t="s">
        <v>8</v>
      </c>
      <c r="I126" s="105"/>
      <c r="J126" s="105" t="s">
        <v>8</v>
      </c>
      <c r="K126" s="105"/>
      <c r="L126" s="105" t="s">
        <v>8</v>
      </c>
      <c r="M126" s="105"/>
      <c r="N126" s="105" t="s">
        <v>8</v>
      </c>
      <c r="O126" s="105"/>
    </row>
    <row r="127" spans="2:15" ht="12">
      <c r="B127" s="91" t="s">
        <v>127</v>
      </c>
      <c r="C127" s="91"/>
      <c r="D127" s="91"/>
      <c r="E127" s="91"/>
      <c r="F127" s="91"/>
      <c r="G127" s="23"/>
      <c r="H127" s="16"/>
      <c r="I127" s="17"/>
      <c r="J127" s="16"/>
      <c r="K127" s="17"/>
      <c r="L127" s="16"/>
      <c r="M127" s="17"/>
      <c r="N127" s="16"/>
      <c r="O127" s="17"/>
    </row>
    <row r="128" spans="2:15" ht="12">
      <c r="B128" s="98" t="s">
        <v>128</v>
      </c>
      <c r="C128" s="98"/>
      <c r="D128" s="98"/>
      <c r="E128" s="98"/>
      <c r="F128" s="98"/>
      <c r="G128" s="24"/>
      <c r="H128" s="16"/>
      <c r="I128" s="17"/>
      <c r="J128" s="16"/>
      <c r="K128" s="17"/>
      <c r="L128" s="16"/>
      <c r="M128" s="17"/>
      <c r="N128" s="16"/>
      <c r="O128" s="17"/>
    </row>
    <row r="129" spans="2:15" ht="12">
      <c r="B129" s="98" t="s">
        <v>129</v>
      </c>
      <c r="C129" s="98"/>
      <c r="D129" s="98"/>
      <c r="E129" s="98"/>
      <c r="F129" s="98"/>
      <c r="G129" s="24"/>
      <c r="H129" s="16"/>
      <c r="I129" s="17"/>
      <c r="J129" s="16"/>
      <c r="K129" s="17"/>
      <c r="L129" s="16"/>
      <c r="M129" s="17"/>
      <c r="N129" s="16"/>
      <c r="O129" s="17"/>
    </row>
    <row r="130" spans="2:15" ht="12">
      <c r="B130" s="98" t="s">
        <v>130</v>
      </c>
      <c r="C130" s="98"/>
      <c r="D130" s="98"/>
      <c r="E130" s="98"/>
      <c r="F130" s="98"/>
      <c r="G130" s="24"/>
      <c r="H130" s="16"/>
      <c r="I130" s="17"/>
      <c r="J130" s="16"/>
      <c r="K130" s="17"/>
      <c r="L130" s="16"/>
      <c r="M130" s="17"/>
      <c r="N130" s="16"/>
      <c r="O130" s="17"/>
    </row>
    <row r="131" spans="2:15" ht="12">
      <c r="B131" s="98" t="s">
        <v>131</v>
      </c>
      <c r="C131" s="98"/>
      <c r="D131" s="98"/>
      <c r="E131" s="98"/>
      <c r="F131" s="98"/>
      <c r="G131" s="24"/>
      <c r="H131" s="16"/>
      <c r="I131" s="17"/>
      <c r="J131" s="16"/>
      <c r="K131" s="17"/>
      <c r="L131" s="16"/>
      <c r="M131" s="17"/>
      <c r="N131" s="16"/>
      <c r="O131" s="17"/>
    </row>
    <row r="132" spans="2:15" ht="12">
      <c r="B132" s="98" t="s">
        <v>119</v>
      </c>
      <c r="C132" s="98"/>
      <c r="D132" s="98"/>
      <c r="E132" s="98"/>
      <c r="F132" s="98"/>
      <c r="G132" s="24"/>
      <c r="H132" s="16"/>
      <c r="I132" s="17"/>
      <c r="J132" s="16"/>
      <c r="K132" s="17"/>
      <c r="L132" s="16"/>
      <c r="M132" s="17"/>
      <c r="N132" s="16"/>
      <c r="O132" s="17"/>
    </row>
    <row r="133" spans="2:15" ht="12">
      <c r="B133" s="98" t="s">
        <v>132</v>
      </c>
      <c r="C133" s="98"/>
      <c r="D133" s="98"/>
      <c r="E133" s="98"/>
      <c r="F133" s="98"/>
      <c r="G133" s="24"/>
      <c r="H133" s="16"/>
      <c r="I133" s="17"/>
      <c r="J133" s="16"/>
      <c r="K133" s="17"/>
      <c r="L133" s="16"/>
      <c r="M133" s="17"/>
      <c r="N133" s="16"/>
      <c r="O133" s="17"/>
    </row>
    <row r="134" spans="2:15" ht="12">
      <c r="B134" s="98" t="s">
        <v>133</v>
      </c>
      <c r="C134" s="98"/>
      <c r="D134" s="98"/>
      <c r="E134" s="98"/>
      <c r="F134" s="98"/>
      <c r="G134" s="24"/>
      <c r="H134" s="16"/>
      <c r="I134" s="17"/>
      <c r="J134" s="16"/>
      <c r="K134" s="17"/>
      <c r="L134" s="16"/>
      <c r="M134" s="17"/>
      <c r="N134" s="16"/>
      <c r="O134" s="17"/>
    </row>
    <row r="135" spans="2:15" ht="12">
      <c r="B135" s="98" t="s">
        <v>134</v>
      </c>
      <c r="C135" s="98"/>
      <c r="D135" s="98"/>
      <c r="E135" s="98"/>
      <c r="F135" s="98"/>
      <c r="G135" s="24"/>
      <c r="H135" s="16"/>
      <c r="I135" s="17"/>
      <c r="J135" s="16"/>
      <c r="K135" s="17"/>
      <c r="L135" s="16"/>
      <c r="M135" s="17"/>
      <c r="N135" s="16"/>
      <c r="O135" s="17"/>
    </row>
    <row r="136" spans="2:15" ht="12">
      <c r="B136" s="98" t="s">
        <v>135</v>
      </c>
      <c r="C136" s="98"/>
      <c r="D136" s="98"/>
      <c r="E136" s="98"/>
      <c r="F136" s="98"/>
      <c r="G136" s="24"/>
      <c r="H136" s="16"/>
      <c r="I136" s="17"/>
      <c r="J136" s="16"/>
      <c r="K136" s="17"/>
      <c r="L136" s="16"/>
      <c r="M136" s="17"/>
      <c r="N136" s="16"/>
      <c r="O136" s="17"/>
    </row>
    <row r="137" spans="2:15" ht="12">
      <c r="B137" s="92" t="s">
        <v>136</v>
      </c>
      <c r="C137" s="92"/>
      <c r="D137" s="92"/>
      <c r="E137" s="92"/>
      <c r="F137" s="92"/>
      <c r="G137" s="9" t="s">
        <v>137</v>
      </c>
      <c r="H137" s="105" t="s">
        <v>8</v>
      </c>
      <c r="I137" s="105"/>
      <c r="J137" s="105" t="s">
        <v>8</v>
      </c>
      <c r="K137" s="105"/>
      <c r="L137" s="105" t="s">
        <v>8</v>
      </c>
      <c r="M137" s="105"/>
      <c r="N137" s="105" t="s">
        <v>8</v>
      </c>
      <c r="O137" s="105"/>
    </row>
    <row r="138" spans="2:15" ht="12">
      <c r="B138" s="91" t="s">
        <v>127</v>
      </c>
      <c r="C138" s="91"/>
      <c r="D138" s="91"/>
      <c r="E138" s="91"/>
      <c r="F138" s="91"/>
      <c r="G138" s="23"/>
      <c r="H138" s="16"/>
      <c r="I138" s="17"/>
      <c r="J138" s="16"/>
      <c r="K138" s="17"/>
      <c r="L138" s="16"/>
      <c r="M138" s="17"/>
      <c r="N138" s="16"/>
      <c r="O138" s="17"/>
    </row>
    <row r="139" spans="2:15" ht="12">
      <c r="B139" s="98" t="s">
        <v>128</v>
      </c>
      <c r="C139" s="98"/>
      <c r="D139" s="98"/>
      <c r="E139" s="98"/>
      <c r="F139" s="98"/>
      <c r="G139" s="24"/>
      <c r="H139" s="16"/>
      <c r="I139" s="17"/>
      <c r="J139" s="16"/>
      <c r="K139" s="17"/>
      <c r="L139" s="16"/>
      <c r="M139" s="17"/>
      <c r="N139" s="16"/>
      <c r="O139" s="17"/>
    </row>
    <row r="140" spans="2:15" ht="12">
      <c r="B140" s="98" t="s">
        <v>138</v>
      </c>
      <c r="C140" s="98"/>
      <c r="D140" s="98"/>
      <c r="E140" s="98"/>
      <c r="F140" s="98"/>
      <c r="G140" s="24"/>
      <c r="H140" s="16"/>
      <c r="I140" s="17"/>
      <c r="J140" s="16"/>
      <c r="K140" s="17"/>
      <c r="L140" s="16"/>
      <c r="M140" s="17"/>
      <c r="N140" s="16"/>
      <c r="O140" s="17"/>
    </row>
    <row r="141" spans="2:15" ht="12">
      <c r="B141" s="98" t="s">
        <v>139</v>
      </c>
      <c r="C141" s="98"/>
      <c r="D141" s="98"/>
      <c r="E141" s="98"/>
      <c r="F141" s="98"/>
      <c r="G141" s="24"/>
      <c r="H141" s="16"/>
      <c r="I141" s="17"/>
      <c r="J141" s="16"/>
      <c r="K141" s="17"/>
      <c r="L141" s="16"/>
      <c r="M141" s="17"/>
      <c r="N141" s="16"/>
      <c r="O141" s="17"/>
    </row>
    <row r="142" spans="2:15" ht="12">
      <c r="B142" s="92" t="s">
        <v>140</v>
      </c>
      <c r="C142" s="92"/>
      <c r="D142" s="92"/>
      <c r="E142" s="92"/>
      <c r="F142" s="92"/>
      <c r="G142" s="9" t="s">
        <v>141</v>
      </c>
      <c r="H142" s="105" t="s">
        <v>8</v>
      </c>
      <c r="I142" s="105"/>
      <c r="J142" s="105" t="s">
        <v>8</v>
      </c>
      <c r="K142" s="105"/>
      <c r="L142" s="105" t="s">
        <v>8</v>
      </c>
      <c r="M142" s="105"/>
      <c r="N142" s="105" t="s">
        <v>8</v>
      </c>
      <c r="O142" s="105"/>
    </row>
    <row r="143" spans="2:15" ht="12">
      <c r="B143" s="101" t="s">
        <v>142</v>
      </c>
      <c r="C143" s="101"/>
      <c r="D143" s="101"/>
      <c r="E143" s="101"/>
      <c r="F143" s="101"/>
      <c r="G143" s="9" t="s">
        <v>143</v>
      </c>
      <c r="H143" s="102" t="s">
        <v>8</v>
      </c>
      <c r="I143" s="102"/>
      <c r="J143" s="102" t="s">
        <v>8</v>
      </c>
      <c r="K143" s="102"/>
      <c r="L143" s="102" t="s">
        <v>8</v>
      </c>
      <c r="M143" s="102"/>
      <c r="N143" s="102" t="s">
        <v>8</v>
      </c>
      <c r="O143" s="102"/>
    </row>
    <row r="145" spans="2:16" ht="15.75">
      <c r="B145" s="80" t="s">
        <v>144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7" spans="1:18" ht="48" customHeight="1">
      <c r="A147"/>
      <c r="B147" s="77" t="s">
        <v>15</v>
      </c>
      <c r="C147" s="77"/>
      <c r="D147" s="77"/>
      <c r="E147" s="77"/>
      <c r="F147" s="77"/>
      <c r="G147" s="5" t="s">
        <v>16</v>
      </c>
      <c r="H147" s="77" t="s">
        <v>17</v>
      </c>
      <c r="I147" s="77"/>
      <c r="J147" s="77" t="s">
        <v>18</v>
      </c>
      <c r="K147" s="77"/>
      <c r="L147" s="77" t="s">
        <v>19</v>
      </c>
      <c r="M147" s="77"/>
      <c r="N147" s="77" t="s">
        <v>20</v>
      </c>
      <c r="O147" s="77"/>
      <c r="P147"/>
      <c r="Q147"/>
      <c r="R147"/>
    </row>
    <row r="148" spans="1:18" ht="12" customHeight="1">
      <c r="A148"/>
      <c r="B148" s="86">
        <v>1</v>
      </c>
      <c r="C148" s="86"/>
      <c r="D148" s="86"/>
      <c r="E148" s="86"/>
      <c r="F148" s="86"/>
      <c r="G148" s="6">
        <v>2</v>
      </c>
      <c r="H148" s="86">
        <v>3</v>
      </c>
      <c r="I148" s="86"/>
      <c r="J148" s="86">
        <v>4</v>
      </c>
      <c r="K148" s="86"/>
      <c r="L148" s="86">
        <v>5</v>
      </c>
      <c r="M148" s="86"/>
      <c r="N148" s="86">
        <v>6</v>
      </c>
      <c r="O148" s="86"/>
      <c r="P148"/>
      <c r="Q148"/>
      <c r="R148"/>
    </row>
    <row r="149" spans="2:15" ht="12">
      <c r="B149" s="103" t="s">
        <v>145</v>
      </c>
      <c r="C149" s="103"/>
      <c r="D149" s="103"/>
      <c r="E149" s="103"/>
      <c r="F149" s="103"/>
      <c r="G149" s="8"/>
      <c r="H149" s="13"/>
      <c r="I149" s="14"/>
      <c r="J149" s="13"/>
      <c r="K149" s="14"/>
      <c r="L149" s="13"/>
      <c r="M149" s="14"/>
      <c r="N149" s="13"/>
      <c r="O149" s="14"/>
    </row>
    <row r="150" spans="2:15" ht="12">
      <c r="B150" s="107" t="s">
        <v>146</v>
      </c>
      <c r="C150" s="107"/>
      <c r="D150" s="107"/>
      <c r="E150" s="107"/>
      <c r="F150" s="107"/>
      <c r="G150" s="15"/>
      <c r="H150" s="16"/>
      <c r="I150" s="17"/>
      <c r="J150" s="16"/>
      <c r="K150" s="17"/>
      <c r="L150" s="16"/>
      <c r="M150" s="17"/>
      <c r="N150" s="16"/>
      <c r="O150" s="17"/>
    </row>
    <row r="151" spans="2:15" ht="12">
      <c r="B151" s="104" t="s">
        <v>147</v>
      </c>
      <c r="C151" s="104"/>
      <c r="D151" s="104"/>
      <c r="E151" s="104"/>
      <c r="F151" s="104"/>
      <c r="G151" s="21">
        <v>6</v>
      </c>
      <c r="H151" s="105" t="s">
        <v>8</v>
      </c>
      <c r="I151" s="105"/>
      <c r="J151" s="105" t="s">
        <v>8</v>
      </c>
      <c r="K151" s="105"/>
      <c r="L151" s="105" t="s">
        <v>8</v>
      </c>
      <c r="M151" s="105"/>
      <c r="N151" s="105" t="s">
        <v>8</v>
      </c>
      <c r="O151" s="105"/>
    </row>
    <row r="152" spans="2:15" ht="12">
      <c r="B152" s="91" t="s">
        <v>22</v>
      </c>
      <c r="C152" s="91"/>
      <c r="D152" s="91"/>
      <c r="E152" s="91"/>
      <c r="F152" s="91"/>
      <c r="G152" s="8"/>
      <c r="H152" s="13"/>
      <c r="I152" s="14"/>
      <c r="J152" s="13"/>
      <c r="K152" s="14"/>
      <c r="L152" s="13"/>
      <c r="M152" s="14"/>
      <c r="N152" s="13"/>
      <c r="O152" s="14"/>
    </row>
    <row r="153" spans="2:15" ht="12">
      <c r="B153" s="98" t="s">
        <v>148</v>
      </c>
      <c r="C153" s="98"/>
      <c r="D153" s="98"/>
      <c r="E153" s="98"/>
      <c r="F153" s="98"/>
      <c r="G153" s="15"/>
      <c r="H153" s="16"/>
      <c r="I153" s="17"/>
      <c r="J153" s="16"/>
      <c r="K153" s="17"/>
      <c r="L153" s="16"/>
      <c r="M153" s="17"/>
      <c r="N153" s="16"/>
      <c r="O153" s="17"/>
    </row>
    <row r="154" spans="2:15" ht="12">
      <c r="B154" s="92" t="s">
        <v>149</v>
      </c>
      <c r="C154" s="92"/>
      <c r="D154" s="92"/>
      <c r="E154" s="92"/>
      <c r="F154" s="92"/>
      <c r="G154" s="9" t="s">
        <v>150</v>
      </c>
      <c r="H154" s="105" t="s">
        <v>8</v>
      </c>
      <c r="I154" s="105"/>
      <c r="J154" s="105" t="s">
        <v>8</v>
      </c>
      <c r="K154" s="105"/>
      <c r="L154" s="105" t="s">
        <v>8</v>
      </c>
      <c r="M154" s="105"/>
      <c r="N154" s="105" t="s">
        <v>8</v>
      </c>
      <c r="O154" s="105"/>
    </row>
    <row r="155" spans="2:15" ht="12">
      <c r="B155" s="101" t="s">
        <v>151</v>
      </c>
      <c r="C155" s="101"/>
      <c r="D155" s="101"/>
      <c r="E155" s="101"/>
      <c r="F155" s="101"/>
      <c r="G155" s="9" t="s">
        <v>152</v>
      </c>
      <c r="H155" s="102" t="s">
        <v>8</v>
      </c>
      <c r="I155" s="102"/>
      <c r="J155" s="102" t="s">
        <v>8</v>
      </c>
      <c r="K155" s="102"/>
      <c r="L155" s="102" t="s">
        <v>8</v>
      </c>
      <c r="M155" s="102"/>
      <c r="N155" s="102" t="s">
        <v>8</v>
      </c>
      <c r="O155" s="102"/>
    </row>
    <row r="157" spans="2:16" ht="15.75">
      <c r="B157" s="80" t="s">
        <v>153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9" spans="1:18" ht="48" customHeight="1">
      <c r="A159"/>
      <c r="B159" s="77" t="s">
        <v>15</v>
      </c>
      <c r="C159" s="77"/>
      <c r="D159" s="77"/>
      <c r="E159" s="77"/>
      <c r="F159" s="77"/>
      <c r="G159" s="5" t="s">
        <v>16</v>
      </c>
      <c r="H159" s="77" t="s">
        <v>17</v>
      </c>
      <c r="I159" s="77"/>
      <c r="J159" s="77" t="s">
        <v>18</v>
      </c>
      <c r="K159" s="77"/>
      <c r="L159" s="77" t="s">
        <v>19</v>
      </c>
      <c r="M159" s="77"/>
      <c r="N159" s="77" t="s">
        <v>20</v>
      </c>
      <c r="O159" s="77"/>
      <c r="P159"/>
      <c r="Q159"/>
      <c r="R159"/>
    </row>
    <row r="160" spans="1:18" ht="12" customHeight="1">
      <c r="A160"/>
      <c r="B160" s="86">
        <v>1</v>
      </c>
      <c r="C160" s="86"/>
      <c r="D160" s="86"/>
      <c r="E160" s="86"/>
      <c r="F160" s="86"/>
      <c r="G160" s="6">
        <v>2</v>
      </c>
      <c r="H160" s="86">
        <v>3</v>
      </c>
      <c r="I160" s="86"/>
      <c r="J160" s="86">
        <v>4</v>
      </c>
      <c r="K160" s="86"/>
      <c r="L160" s="86">
        <v>5</v>
      </c>
      <c r="M160" s="86"/>
      <c r="N160" s="86">
        <v>6</v>
      </c>
      <c r="O160" s="86"/>
      <c r="P160"/>
      <c r="Q160"/>
      <c r="R160"/>
    </row>
    <row r="161" spans="2:15" ht="12">
      <c r="B161" s="104" t="s">
        <v>154</v>
      </c>
      <c r="C161" s="104"/>
      <c r="D161" s="104"/>
      <c r="E161" s="104"/>
      <c r="F161" s="104"/>
      <c r="G161" s="21">
        <v>7</v>
      </c>
      <c r="H161" s="102" t="s">
        <v>8</v>
      </c>
      <c r="I161" s="102"/>
      <c r="J161" s="102" t="s">
        <v>8</v>
      </c>
      <c r="K161" s="102"/>
      <c r="L161" s="102" t="s">
        <v>8</v>
      </c>
      <c r="M161" s="102"/>
      <c r="N161" s="102" t="s">
        <v>8</v>
      </c>
      <c r="O161" s="102"/>
    </row>
    <row r="162" spans="2:15" ht="12">
      <c r="B162" s="91" t="s">
        <v>22</v>
      </c>
      <c r="C162" s="91"/>
      <c r="D162" s="91"/>
      <c r="E162" s="91"/>
      <c r="F162" s="91"/>
      <c r="G162" s="8"/>
      <c r="H162" s="13"/>
      <c r="I162" s="14"/>
      <c r="J162" s="13"/>
      <c r="K162" s="14"/>
      <c r="L162" s="13"/>
      <c r="M162" s="14"/>
      <c r="N162" s="13"/>
      <c r="O162" s="14"/>
    </row>
    <row r="163" spans="2:15" ht="12">
      <c r="B163" s="98" t="s">
        <v>155</v>
      </c>
      <c r="C163" s="98"/>
      <c r="D163" s="98"/>
      <c r="E163" s="98"/>
      <c r="F163" s="98"/>
      <c r="G163" s="15"/>
      <c r="H163" s="16"/>
      <c r="I163" s="17"/>
      <c r="J163" s="16"/>
      <c r="K163" s="17"/>
      <c r="L163" s="16"/>
      <c r="M163" s="17"/>
      <c r="N163" s="16"/>
      <c r="O163" s="17"/>
    </row>
    <row r="164" spans="2:15" ht="12">
      <c r="B164" s="92" t="s">
        <v>156</v>
      </c>
      <c r="C164" s="92"/>
      <c r="D164" s="92"/>
      <c r="E164" s="92"/>
      <c r="F164" s="92"/>
      <c r="G164" s="9" t="s">
        <v>157</v>
      </c>
      <c r="H164" s="105" t="s">
        <v>8</v>
      </c>
      <c r="I164" s="105"/>
      <c r="J164" s="105" t="s">
        <v>8</v>
      </c>
      <c r="K164" s="105"/>
      <c r="L164" s="105" t="s">
        <v>8</v>
      </c>
      <c r="M164" s="105"/>
      <c r="N164" s="105" t="s">
        <v>8</v>
      </c>
      <c r="O164" s="105"/>
    </row>
    <row r="165" spans="2:15" ht="12">
      <c r="B165" s="91" t="s">
        <v>158</v>
      </c>
      <c r="C165" s="91"/>
      <c r="D165" s="91"/>
      <c r="E165" s="91"/>
      <c r="F165" s="91"/>
      <c r="G165" s="15"/>
      <c r="H165" s="16"/>
      <c r="I165" s="17"/>
      <c r="J165" s="16"/>
      <c r="K165" s="17"/>
      <c r="L165" s="16"/>
      <c r="M165" s="17"/>
      <c r="N165" s="16"/>
      <c r="O165" s="17"/>
    </row>
    <row r="166" spans="2:15" ht="12">
      <c r="B166" s="92" t="s">
        <v>159</v>
      </c>
      <c r="C166" s="92"/>
      <c r="D166" s="92"/>
      <c r="E166" s="92"/>
      <c r="F166" s="92"/>
      <c r="G166" s="9" t="s">
        <v>160</v>
      </c>
      <c r="H166" s="105" t="s">
        <v>8</v>
      </c>
      <c r="I166" s="105"/>
      <c r="J166" s="105" t="s">
        <v>8</v>
      </c>
      <c r="K166" s="105"/>
      <c r="L166" s="105" t="s">
        <v>8</v>
      </c>
      <c r="M166" s="105"/>
      <c r="N166" s="105" t="s">
        <v>8</v>
      </c>
      <c r="O166" s="105"/>
    </row>
    <row r="167" spans="2:15" ht="12">
      <c r="B167" s="91" t="s">
        <v>161</v>
      </c>
      <c r="C167" s="91"/>
      <c r="D167" s="91"/>
      <c r="E167" s="91"/>
      <c r="F167" s="91"/>
      <c r="G167" s="15"/>
      <c r="H167" s="16"/>
      <c r="I167" s="17"/>
      <c r="J167" s="16"/>
      <c r="K167" s="17"/>
      <c r="L167" s="16"/>
      <c r="M167" s="17"/>
      <c r="N167" s="16"/>
      <c r="O167" s="17"/>
    </row>
    <row r="168" spans="2:15" ht="12">
      <c r="B168" s="92" t="s">
        <v>162</v>
      </c>
      <c r="C168" s="92"/>
      <c r="D168" s="92"/>
      <c r="E168" s="92"/>
      <c r="F168" s="92"/>
      <c r="G168" s="9" t="s">
        <v>163</v>
      </c>
      <c r="H168" s="105" t="s">
        <v>8</v>
      </c>
      <c r="I168" s="105"/>
      <c r="J168" s="105" t="s">
        <v>8</v>
      </c>
      <c r="K168" s="105"/>
      <c r="L168" s="105" t="s">
        <v>8</v>
      </c>
      <c r="M168" s="105"/>
      <c r="N168" s="105" t="s">
        <v>8</v>
      </c>
      <c r="O168" s="105"/>
    </row>
    <row r="169" spans="2:15" ht="12">
      <c r="B169" s="91" t="s">
        <v>164</v>
      </c>
      <c r="C169" s="91"/>
      <c r="D169" s="91"/>
      <c r="E169" s="91"/>
      <c r="F169" s="91"/>
      <c r="G169" s="8"/>
      <c r="H169" s="13"/>
      <c r="I169" s="14"/>
      <c r="J169" s="13"/>
      <c r="K169" s="14"/>
      <c r="L169" s="13"/>
      <c r="M169" s="14"/>
      <c r="N169" s="13"/>
      <c r="O169" s="14"/>
    </row>
    <row r="170" spans="2:15" ht="12">
      <c r="B170" s="98" t="s">
        <v>165</v>
      </c>
      <c r="C170" s="98"/>
      <c r="D170" s="98"/>
      <c r="E170" s="98"/>
      <c r="F170" s="98"/>
      <c r="G170" s="15"/>
      <c r="H170" s="16"/>
      <c r="I170" s="17"/>
      <c r="J170" s="16"/>
      <c r="K170" s="17"/>
      <c r="L170" s="16"/>
      <c r="M170" s="17"/>
      <c r="N170" s="16"/>
      <c r="O170" s="17"/>
    </row>
    <row r="171" spans="2:15" ht="12">
      <c r="B171" s="92" t="s">
        <v>166</v>
      </c>
      <c r="C171" s="92"/>
      <c r="D171" s="92"/>
      <c r="E171" s="92"/>
      <c r="F171" s="92"/>
      <c r="G171" s="9" t="s">
        <v>167</v>
      </c>
      <c r="H171" s="105" t="s">
        <v>8</v>
      </c>
      <c r="I171" s="105"/>
      <c r="J171" s="105" t="s">
        <v>8</v>
      </c>
      <c r="K171" s="105"/>
      <c r="L171" s="105" t="s">
        <v>8</v>
      </c>
      <c r="M171" s="105"/>
      <c r="N171" s="105" t="s">
        <v>8</v>
      </c>
      <c r="O171" s="105"/>
    </row>
    <row r="172" spans="2:15" ht="12">
      <c r="B172" s="94" t="s">
        <v>22</v>
      </c>
      <c r="C172" s="94"/>
      <c r="D172" s="94"/>
      <c r="E172" s="94"/>
      <c r="F172" s="94"/>
      <c r="G172" s="15"/>
      <c r="H172" s="16"/>
      <c r="I172" s="17"/>
      <c r="J172" s="16"/>
      <c r="K172" s="17"/>
      <c r="L172" s="16"/>
      <c r="M172" s="17"/>
      <c r="N172" s="16"/>
      <c r="O172" s="17"/>
    </row>
    <row r="173" spans="2:15" ht="12">
      <c r="B173" s="95" t="s">
        <v>168</v>
      </c>
      <c r="C173" s="95"/>
      <c r="D173" s="95"/>
      <c r="E173" s="95"/>
      <c r="F173" s="95"/>
      <c r="G173" s="9" t="s">
        <v>169</v>
      </c>
      <c r="H173" s="105" t="s">
        <v>8</v>
      </c>
      <c r="I173" s="105"/>
      <c r="J173" s="105" t="s">
        <v>8</v>
      </c>
      <c r="K173" s="105"/>
      <c r="L173" s="105" t="s">
        <v>8</v>
      </c>
      <c r="M173" s="105"/>
      <c r="N173" s="105" t="s">
        <v>8</v>
      </c>
      <c r="O173" s="105"/>
    </row>
    <row r="174" spans="2:15" ht="12">
      <c r="B174" s="94" t="s">
        <v>170</v>
      </c>
      <c r="C174" s="94"/>
      <c r="D174" s="94"/>
      <c r="E174" s="94"/>
      <c r="F174" s="94"/>
      <c r="G174" s="15"/>
      <c r="H174" s="16"/>
      <c r="I174" s="17"/>
      <c r="J174" s="16"/>
      <c r="K174" s="17"/>
      <c r="L174" s="16"/>
      <c r="M174" s="17"/>
      <c r="N174" s="16"/>
      <c r="O174" s="17"/>
    </row>
    <row r="175" spans="2:15" ht="12">
      <c r="B175" s="95" t="s">
        <v>171</v>
      </c>
      <c r="C175" s="95"/>
      <c r="D175" s="95"/>
      <c r="E175" s="95"/>
      <c r="F175" s="95"/>
      <c r="G175" s="9" t="s">
        <v>172</v>
      </c>
      <c r="H175" s="105" t="s">
        <v>8</v>
      </c>
      <c r="I175" s="105"/>
      <c r="J175" s="105" t="s">
        <v>8</v>
      </c>
      <c r="K175" s="105"/>
      <c r="L175" s="105" t="s">
        <v>8</v>
      </c>
      <c r="M175" s="105"/>
      <c r="N175" s="105" t="s">
        <v>8</v>
      </c>
      <c r="O175" s="105"/>
    </row>
    <row r="176" spans="2:15" ht="12">
      <c r="B176" s="101" t="s">
        <v>173</v>
      </c>
      <c r="C176" s="101"/>
      <c r="D176" s="101"/>
      <c r="E176" s="101"/>
      <c r="F176" s="101"/>
      <c r="G176" s="9" t="s">
        <v>174</v>
      </c>
      <c r="H176" s="102" t="s">
        <v>8</v>
      </c>
      <c r="I176" s="102"/>
      <c r="J176" s="102" t="s">
        <v>8</v>
      </c>
      <c r="K176" s="102"/>
      <c r="L176" s="102" t="s">
        <v>8</v>
      </c>
      <c r="M176" s="102"/>
      <c r="N176" s="102" t="s">
        <v>8</v>
      </c>
      <c r="O176" s="102"/>
    </row>
    <row r="177" spans="2:15" ht="12">
      <c r="B177" s="101" t="s">
        <v>175</v>
      </c>
      <c r="C177" s="101"/>
      <c r="D177" s="101"/>
      <c r="E177" s="101"/>
      <c r="F177" s="101"/>
      <c r="G177" s="9" t="s">
        <v>176</v>
      </c>
      <c r="H177" s="102" t="s">
        <v>8</v>
      </c>
      <c r="I177" s="102"/>
      <c r="J177" s="102" t="s">
        <v>8</v>
      </c>
      <c r="K177" s="102"/>
      <c r="L177" s="102" t="s">
        <v>8</v>
      </c>
      <c r="M177" s="102"/>
      <c r="N177" s="102" t="s">
        <v>8</v>
      </c>
      <c r="O177" s="102"/>
    </row>
    <row r="179" spans="2:16" ht="15.75">
      <c r="B179" s="80" t="s">
        <v>177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1" spans="1:18" ht="48" customHeight="1">
      <c r="A181"/>
      <c r="B181" s="77" t="s">
        <v>15</v>
      </c>
      <c r="C181" s="77"/>
      <c r="D181" s="77"/>
      <c r="E181" s="77"/>
      <c r="F181" s="77"/>
      <c r="G181" s="5" t="s">
        <v>16</v>
      </c>
      <c r="H181" s="77" t="s">
        <v>17</v>
      </c>
      <c r="I181" s="77"/>
      <c r="J181" s="77" t="s">
        <v>18</v>
      </c>
      <c r="K181" s="77"/>
      <c r="L181" s="77" t="s">
        <v>19</v>
      </c>
      <c r="M181" s="77"/>
      <c r="N181" s="77" t="s">
        <v>20</v>
      </c>
      <c r="O181" s="77"/>
      <c r="P181"/>
      <c r="Q181"/>
      <c r="R181"/>
    </row>
    <row r="182" spans="1:18" ht="12" customHeight="1">
      <c r="A182"/>
      <c r="B182" s="86">
        <v>1</v>
      </c>
      <c r="C182" s="86"/>
      <c r="D182" s="86"/>
      <c r="E182" s="86"/>
      <c r="F182" s="86"/>
      <c r="G182" s="6">
        <v>2</v>
      </c>
      <c r="H182" s="86">
        <v>3</v>
      </c>
      <c r="I182" s="86"/>
      <c r="J182" s="86">
        <v>4</v>
      </c>
      <c r="K182" s="86"/>
      <c r="L182" s="86">
        <v>5</v>
      </c>
      <c r="M182" s="86"/>
      <c r="N182" s="86">
        <v>6</v>
      </c>
      <c r="O182" s="86"/>
      <c r="P182"/>
      <c r="Q182"/>
      <c r="R182"/>
    </row>
    <row r="183" spans="2:15" ht="12">
      <c r="B183" s="104" t="s">
        <v>178</v>
      </c>
      <c r="C183" s="104"/>
      <c r="D183" s="104"/>
      <c r="E183" s="104"/>
      <c r="F183" s="104"/>
      <c r="G183" s="21">
        <v>8</v>
      </c>
      <c r="H183" s="90">
        <f>H186+H187+H190+H191</f>
        <v>329646509.08</v>
      </c>
      <c r="I183" s="90"/>
      <c r="J183" s="90">
        <f>J186+J187+J190+J191</f>
        <v>365711036.86</v>
      </c>
      <c r="K183" s="90"/>
      <c r="L183" s="90">
        <f>H183*100/H198</f>
        <v>35.89637729982952</v>
      </c>
      <c r="M183" s="90"/>
      <c r="N183" s="90">
        <f>H183*100/H217</f>
        <v>36.096866934821165</v>
      </c>
      <c r="O183" s="90"/>
    </row>
    <row r="184" spans="2:15" ht="12">
      <c r="B184" s="91" t="s">
        <v>22</v>
      </c>
      <c r="C184" s="91"/>
      <c r="D184" s="91"/>
      <c r="E184" s="91"/>
      <c r="F184" s="91"/>
      <c r="G184" s="8"/>
      <c r="H184" s="35"/>
      <c r="I184" s="36"/>
      <c r="J184" s="35"/>
      <c r="K184" s="36"/>
      <c r="L184" s="35"/>
      <c r="M184" s="36"/>
      <c r="N184" s="35"/>
      <c r="O184" s="36"/>
    </row>
    <row r="185" spans="2:15" ht="12">
      <c r="B185" s="98" t="s">
        <v>179</v>
      </c>
      <c r="C185" s="98"/>
      <c r="D185" s="98"/>
      <c r="E185" s="98"/>
      <c r="F185" s="98"/>
      <c r="G185" s="15"/>
      <c r="H185" s="37"/>
      <c r="I185" s="38"/>
      <c r="J185" s="37"/>
      <c r="K185" s="38"/>
      <c r="L185" s="37"/>
      <c r="M185" s="38"/>
      <c r="N185" s="37"/>
      <c r="O185" s="38"/>
    </row>
    <row r="186" spans="2:15" ht="12">
      <c r="B186" s="92" t="s">
        <v>180</v>
      </c>
      <c r="C186" s="92"/>
      <c r="D186" s="92"/>
      <c r="E186" s="92"/>
      <c r="F186" s="92"/>
      <c r="G186" s="9" t="s">
        <v>181</v>
      </c>
      <c r="H186" s="93" t="s">
        <v>8</v>
      </c>
      <c r="I186" s="93"/>
      <c r="J186" s="93" t="s">
        <v>8</v>
      </c>
      <c r="K186" s="93"/>
      <c r="L186" s="93" t="s">
        <v>8</v>
      </c>
      <c r="M186" s="93"/>
      <c r="N186" s="93" t="s">
        <v>8</v>
      </c>
      <c r="O186" s="93"/>
    </row>
    <row r="187" spans="2:15" ht="12">
      <c r="B187" s="101" t="s">
        <v>182</v>
      </c>
      <c r="C187" s="101"/>
      <c r="D187" s="101"/>
      <c r="E187" s="101"/>
      <c r="F187" s="101"/>
      <c r="G187" s="9" t="s">
        <v>183</v>
      </c>
      <c r="H187" s="90">
        <v>329645410.78</v>
      </c>
      <c r="I187" s="90"/>
      <c r="J187" s="90">
        <v>365711036.86</v>
      </c>
      <c r="K187" s="90"/>
      <c r="L187" s="90">
        <f>H187*100/H198</f>
        <v>35.89625770204794</v>
      </c>
      <c r="M187" s="90"/>
      <c r="N187" s="90">
        <f>H187*100/H217</f>
        <v>36.0967466690581</v>
      </c>
      <c r="O187" s="90"/>
    </row>
    <row r="188" spans="2:15" ht="12">
      <c r="B188" s="91" t="s">
        <v>184</v>
      </c>
      <c r="C188" s="91"/>
      <c r="D188" s="91"/>
      <c r="E188" s="91"/>
      <c r="F188" s="91"/>
      <c r="G188" s="8"/>
      <c r="H188" s="35"/>
      <c r="I188" s="36"/>
      <c r="J188" s="35"/>
      <c r="K188" s="36"/>
      <c r="L188" s="35"/>
      <c r="M188" s="36"/>
      <c r="N188" s="35"/>
      <c r="O188" s="36"/>
    </row>
    <row r="189" spans="2:15" ht="12">
      <c r="B189" s="98" t="s">
        <v>185</v>
      </c>
      <c r="C189" s="98"/>
      <c r="D189" s="98"/>
      <c r="E189" s="98"/>
      <c r="F189" s="98"/>
      <c r="G189" s="15"/>
      <c r="H189" s="37"/>
      <c r="I189" s="38"/>
      <c r="J189" s="37"/>
      <c r="K189" s="38"/>
      <c r="L189" s="37"/>
      <c r="M189" s="38"/>
      <c r="N189" s="37"/>
      <c r="O189" s="38"/>
    </row>
    <row r="190" spans="2:15" ht="12">
      <c r="B190" s="92" t="s">
        <v>186</v>
      </c>
      <c r="C190" s="92"/>
      <c r="D190" s="92"/>
      <c r="E190" s="92"/>
      <c r="F190" s="92"/>
      <c r="G190" s="9" t="s">
        <v>187</v>
      </c>
      <c r="H190" s="93" t="s">
        <v>8</v>
      </c>
      <c r="I190" s="93"/>
      <c r="J190" s="93" t="s">
        <v>8</v>
      </c>
      <c r="K190" s="93"/>
      <c r="L190" s="93" t="s">
        <v>8</v>
      </c>
      <c r="M190" s="93"/>
      <c r="N190" s="93">
        <f>H190*100/H217</f>
        <v>0</v>
      </c>
      <c r="O190" s="93"/>
    </row>
    <row r="191" spans="2:15" ht="12">
      <c r="B191" s="101" t="s">
        <v>188</v>
      </c>
      <c r="C191" s="101"/>
      <c r="D191" s="101"/>
      <c r="E191" s="101"/>
      <c r="F191" s="101"/>
      <c r="G191" s="9" t="s">
        <v>189</v>
      </c>
      <c r="H191" s="90">
        <v>1098.3</v>
      </c>
      <c r="I191" s="90"/>
      <c r="J191" s="90">
        <v>0</v>
      </c>
      <c r="K191" s="90"/>
      <c r="L191" s="90">
        <f>H191*100/H198</f>
        <v>0.00011959778157042437</v>
      </c>
      <c r="M191" s="90"/>
      <c r="N191" s="90">
        <f>H191*100/H217</f>
        <v>0.00012026576305982606</v>
      </c>
      <c r="O191" s="90"/>
    </row>
    <row r="193" spans="2:14" ht="15.75">
      <c r="B193" s="80" t="s">
        <v>190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5" spans="1:18" ht="48.75" customHeight="1">
      <c r="A195"/>
      <c r="B195" s="77" t="s">
        <v>15</v>
      </c>
      <c r="C195" s="77"/>
      <c r="D195" s="77"/>
      <c r="E195" s="77"/>
      <c r="F195" s="77"/>
      <c r="G195" s="5" t="s">
        <v>16</v>
      </c>
      <c r="H195" s="77" t="s">
        <v>191</v>
      </c>
      <c r="I195" s="77"/>
      <c r="J195" s="77" t="s">
        <v>192</v>
      </c>
      <c r="K195" s="77"/>
      <c r="L195" s="77" t="s">
        <v>193</v>
      </c>
      <c r="M195" s="77"/>
      <c r="N195"/>
      <c r="O195"/>
      <c r="P195"/>
      <c r="Q195"/>
      <c r="R195"/>
    </row>
    <row r="196" spans="1:18" ht="12" customHeight="1">
      <c r="A196"/>
      <c r="B196" s="86">
        <v>1</v>
      </c>
      <c r="C196" s="86"/>
      <c r="D196" s="86"/>
      <c r="E196" s="86"/>
      <c r="F196" s="86"/>
      <c r="G196" s="6">
        <v>2</v>
      </c>
      <c r="H196" s="86">
        <v>3</v>
      </c>
      <c r="I196" s="86"/>
      <c r="J196" s="86">
        <v>4</v>
      </c>
      <c r="K196" s="86"/>
      <c r="L196" s="86">
        <v>5</v>
      </c>
      <c r="M196" s="86"/>
      <c r="N196"/>
      <c r="O196"/>
      <c r="P196"/>
      <c r="Q196"/>
      <c r="R196"/>
    </row>
    <row r="197" spans="2:13" ht="12">
      <c r="B197" s="107" t="s">
        <v>194</v>
      </c>
      <c r="C197" s="107"/>
      <c r="D197" s="107"/>
      <c r="E197" s="107"/>
      <c r="F197" s="107"/>
      <c r="G197" s="15"/>
      <c r="H197" s="16"/>
      <c r="I197" s="17"/>
      <c r="J197" s="16"/>
      <c r="K197" s="17"/>
      <c r="L197" s="16"/>
      <c r="M197" s="17"/>
    </row>
    <row r="198" spans="2:13" ht="12">
      <c r="B198" s="104" t="s">
        <v>195</v>
      </c>
      <c r="C198" s="104"/>
      <c r="D198" s="104"/>
      <c r="E198" s="104"/>
      <c r="F198" s="104"/>
      <c r="G198" s="21">
        <v>9</v>
      </c>
      <c r="H198" s="93">
        <f>H183+H161+H151+H107+H88+H71+H42+H26</f>
        <v>918328070.6199999</v>
      </c>
      <c r="I198" s="105"/>
      <c r="J198" s="93">
        <f>J183+J161+J151+J107+J88+J71+J42+J26</f>
        <v>916504534.36</v>
      </c>
      <c r="K198" s="105"/>
      <c r="L198" s="105">
        <f>ROUND(H198*100/H217,2)</f>
        <v>100.56</v>
      </c>
      <c r="M198" s="105"/>
    </row>
    <row r="200" spans="2:16" ht="15.75">
      <c r="B200" s="80" t="s">
        <v>196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2" spans="1:18" ht="48" customHeight="1">
      <c r="A202"/>
      <c r="B202" s="77" t="s">
        <v>15</v>
      </c>
      <c r="C202" s="77"/>
      <c r="D202" s="77"/>
      <c r="E202" s="77"/>
      <c r="F202" s="77"/>
      <c r="G202" s="5" t="s">
        <v>16</v>
      </c>
      <c r="H202" s="77" t="s">
        <v>197</v>
      </c>
      <c r="I202" s="77"/>
      <c r="J202" s="77" t="s">
        <v>198</v>
      </c>
      <c r="K202" s="77"/>
      <c r="L202" s="77" t="s">
        <v>415</v>
      </c>
      <c r="M202" s="77"/>
      <c r="N202" s="77" t="s">
        <v>20</v>
      </c>
      <c r="O202" s="77"/>
      <c r="P202"/>
      <c r="Q202"/>
      <c r="R202"/>
    </row>
    <row r="203" spans="1:18" ht="12" customHeight="1">
      <c r="A203"/>
      <c r="B203" s="86">
        <v>1</v>
      </c>
      <c r="C203" s="86"/>
      <c r="D203" s="86"/>
      <c r="E203" s="86"/>
      <c r="F203" s="86"/>
      <c r="G203" s="6">
        <v>2</v>
      </c>
      <c r="H203" s="86">
        <v>3</v>
      </c>
      <c r="I203" s="86"/>
      <c r="J203" s="86">
        <v>4</v>
      </c>
      <c r="K203" s="86"/>
      <c r="L203" s="86">
        <v>5</v>
      </c>
      <c r="M203" s="86"/>
      <c r="N203" s="86">
        <v>6</v>
      </c>
      <c r="O203" s="86"/>
      <c r="P203"/>
      <c r="Q203"/>
      <c r="R203"/>
    </row>
    <row r="204" spans="2:15" ht="12">
      <c r="B204" s="104" t="s">
        <v>199</v>
      </c>
      <c r="C204" s="104"/>
      <c r="D204" s="104"/>
      <c r="E204" s="104"/>
      <c r="F204" s="104"/>
      <c r="G204" s="25">
        <v>10</v>
      </c>
      <c r="H204" s="90">
        <v>370597.76</v>
      </c>
      <c r="I204" s="90"/>
      <c r="J204" s="90">
        <v>1176993.04</v>
      </c>
      <c r="K204" s="90"/>
      <c r="L204" s="90">
        <f>H204*100/H211</f>
        <v>7.265784515757738</v>
      </c>
      <c r="M204" s="90"/>
      <c r="N204" s="90">
        <f>H204*100/H217</f>
        <v>0.04058110024097449</v>
      </c>
      <c r="O204" s="90"/>
    </row>
    <row r="205" spans="2:15" ht="12">
      <c r="B205" s="87" t="s">
        <v>200</v>
      </c>
      <c r="C205" s="87"/>
      <c r="D205" s="87"/>
      <c r="E205" s="87"/>
      <c r="F205" s="87"/>
      <c r="G205" s="26">
        <v>11</v>
      </c>
      <c r="H205" s="90">
        <f>H207+H210</f>
        <v>4729990.61</v>
      </c>
      <c r="I205" s="90"/>
      <c r="J205" s="90">
        <v>4069143.81</v>
      </c>
      <c r="K205" s="90"/>
      <c r="L205" s="90">
        <f>H205*100/H211</f>
        <v>92.73421548424227</v>
      </c>
      <c r="M205" s="90"/>
      <c r="N205" s="90">
        <f>H205*100/H217</f>
        <v>0.5179422106687265</v>
      </c>
      <c r="O205" s="90"/>
    </row>
    <row r="206" spans="2:15" ht="12">
      <c r="B206" s="91" t="s">
        <v>22</v>
      </c>
      <c r="C206" s="91"/>
      <c r="D206" s="91"/>
      <c r="E206" s="91"/>
      <c r="F206" s="91"/>
      <c r="G206" s="8"/>
      <c r="H206" s="37"/>
      <c r="I206" s="38"/>
      <c r="J206" s="37"/>
      <c r="K206" s="38"/>
      <c r="L206" s="37"/>
      <c r="M206" s="38"/>
      <c r="N206" s="37"/>
      <c r="O206" s="38"/>
    </row>
    <row r="207" spans="2:15" ht="12">
      <c r="B207" s="92" t="s">
        <v>201</v>
      </c>
      <c r="C207" s="92"/>
      <c r="D207" s="92"/>
      <c r="E207" s="92"/>
      <c r="F207" s="92"/>
      <c r="G207" s="9" t="s">
        <v>202</v>
      </c>
      <c r="H207" s="93" t="s">
        <v>8</v>
      </c>
      <c r="I207" s="93"/>
      <c r="J207" s="93" t="s">
        <v>8</v>
      </c>
      <c r="K207" s="93"/>
      <c r="L207" s="93" t="s">
        <v>8</v>
      </c>
      <c r="M207" s="93"/>
      <c r="N207" s="93" t="s">
        <v>8</v>
      </c>
      <c r="O207" s="93"/>
    </row>
    <row r="208" spans="2:15" ht="12">
      <c r="B208" s="91" t="s">
        <v>203</v>
      </c>
      <c r="C208" s="91"/>
      <c r="D208" s="91"/>
      <c r="E208" s="91"/>
      <c r="F208" s="91"/>
      <c r="G208" s="8"/>
      <c r="H208" s="37"/>
      <c r="I208" s="38"/>
      <c r="J208" s="37"/>
      <c r="K208" s="38"/>
      <c r="L208" s="37"/>
      <c r="M208" s="38"/>
      <c r="N208" s="37"/>
      <c r="O208" s="38"/>
    </row>
    <row r="209" spans="2:15" ht="12">
      <c r="B209" s="98" t="s">
        <v>204</v>
      </c>
      <c r="C209" s="98"/>
      <c r="D209" s="98"/>
      <c r="E209" s="98"/>
      <c r="F209" s="98"/>
      <c r="G209" s="15"/>
      <c r="H209" s="37"/>
      <c r="I209" s="38"/>
      <c r="J209" s="37"/>
      <c r="K209" s="38"/>
      <c r="L209" s="37"/>
      <c r="M209" s="38"/>
      <c r="N209" s="37"/>
      <c r="O209" s="38"/>
    </row>
    <row r="210" spans="2:15" ht="12">
      <c r="B210" s="92" t="s">
        <v>205</v>
      </c>
      <c r="C210" s="92"/>
      <c r="D210" s="92"/>
      <c r="E210" s="92"/>
      <c r="F210" s="92"/>
      <c r="G210" s="9" t="s">
        <v>206</v>
      </c>
      <c r="H210" s="93">
        <v>4729990.61</v>
      </c>
      <c r="I210" s="93"/>
      <c r="J210" s="93">
        <v>4069143.81</v>
      </c>
      <c r="K210" s="93"/>
      <c r="L210" s="93">
        <f>H210*100/H211</f>
        <v>92.73421548424227</v>
      </c>
      <c r="M210" s="93"/>
      <c r="N210" s="93">
        <f>H210*100/H217</f>
        <v>0.5179422106687265</v>
      </c>
      <c r="O210" s="93"/>
    </row>
    <row r="211" spans="2:15" ht="12">
      <c r="B211" s="87" t="s">
        <v>207</v>
      </c>
      <c r="C211" s="87"/>
      <c r="D211" s="87"/>
      <c r="E211" s="87"/>
      <c r="F211" s="87"/>
      <c r="G211" s="26">
        <v>12</v>
      </c>
      <c r="H211" s="90">
        <f>H204+H205</f>
        <v>5100588.37</v>
      </c>
      <c r="I211" s="90"/>
      <c r="J211" s="90">
        <f>J204+J205</f>
        <v>5246136.85</v>
      </c>
      <c r="K211" s="90"/>
      <c r="L211" s="90">
        <f>H211*100/H211</f>
        <v>100</v>
      </c>
      <c r="M211" s="90"/>
      <c r="N211" s="90">
        <f>H211*100/H217</f>
        <v>0.5585233109097009</v>
      </c>
      <c r="O211" s="90"/>
    </row>
    <row r="213" spans="2:12" ht="15.75">
      <c r="B213" s="80" t="s">
        <v>208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5" spans="1:18" ht="37.5" customHeight="1">
      <c r="A215"/>
      <c r="B215" s="77" t="s">
        <v>15</v>
      </c>
      <c r="C215" s="77"/>
      <c r="D215" s="77"/>
      <c r="E215" s="77"/>
      <c r="F215" s="77"/>
      <c r="G215" s="5" t="s">
        <v>16</v>
      </c>
      <c r="H215" s="77" t="s">
        <v>209</v>
      </c>
      <c r="I215" s="77"/>
      <c r="J215" s="77" t="s">
        <v>210</v>
      </c>
      <c r="K215" s="77"/>
      <c r="L215"/>
      <c r="M215"/>
      <c r="N215"/>
      <c r="O215"/>
      <c r="P215"/>
      <c r="Q215"/>
      <c r="R215"/>
    </row>
    <row r="216" spans="1:18" ht="12" customHeight="1">
      <c r="A216"/>
      <c r="B216" s="86">
        <v>1</v>
      </c>
      <c r="C216" s="86"/>
      <c r="D216" s="86"/>
      <c r="E216" s="86"/>
      <c r="F216" s="86"/>
      <c r="G216" s="6">
        <v>2</v>
      </c>
      <c r="H216" s="86">
        <v>3</v>
      </c>
      <c r="I216" s="86"/>
      <c r="J216" s="86">
        <v>4</v>
      </c>
      <c r="K216" s="86"/>
      <c r="L216"/>
      <c r="M216"/>
      <c r="N216"/>
      <c r="O216"/>
      <c r="P216"/>
      <c r="Q216"/>
      <c r="R216"/>
    </row>
    <row r="217" spans="2:11" ht="12">
      <c r="B217" s="104" t="s">
        <v>211</v>
      </c>
      <c r="C217" s="104"/>
      <c r="D217" s="104"/>
      <c r="E217" s="104"/>
      <c r="F217" s="104"/>
      <c r="G217" s="25">
        <v>13</v>
      </c>
      <c r="H217" s="93">
        <f>H198-H211</f>
        <v>913227482.2499999</v>
      </c>
      <c r="I217" s="93"/>
      <c r="J217" s="93">
        <f>J198-J211</f>
        <v>911258397.51</v>
      </c>
      <c r="K217" s="93"/>
    </row>
    <row r="218" spans="2:11" ht="12">
      <c r="B218" s="103" t="s">
        <v>212</v>
      </c>
      <c r="C218" s="103"/>
      <c r="D218" s="103"/>
      <c r="E218" s="103"/>
      <c r="F218" s="103"/>
      <c r="G218" s="8"/>
      <c r="H218" s="39"/>
      <c r="I218" s="40"/>
      <c r="J218" s="39"/>
      <c r="K218" s="40"/>
    </row>
    <row r="219" spans="2:11" ht="12">
      <c r="B219" s="107" t="s">
        <v>213</v>
      </c>
      <c r="C219" s="107"/>
      <c r="D219" s="107"/>
      <c r="E219" s="107"/>
      <c r="F219" s="107"/>
      <c r="G219" s="15"/>
      <c r="H219" s="39"/>
      <c r="I219" s="40"/>
      <c r="J219" s="39"/>
      <c r="K219" s="40"/>
    </row>
    <row r="220" spans="2:11" ht="12">
      <c r="B220" s="107" t="s">
        <v>214</v>
      </c>
      <c r="C220" s="107"/>
      <c r="D220" s="107"/>
      <c r="E220" s="107"/>
      <c r="F220" s="107"/>
      <c r="G220" s="15"/>
      <c r="H220" s="39"/>
      <c r="I220" s="40"/>
      <c r="J220" s="39"/>
      <c r="K220" s="40"/>
    </row>
    <row r="221" spans="2:11" ht="12">
      <c r="B221" s="104" t="s">
        <v>215</v>
      </c>
      <c r="C221" s="104"/>
      <c r="D221" s="104"/>
      <c r="E221" s="104"/>
      <c r="F221" s="104"/>
      <c r="G221" s="25">
        <v>14</v>
      </c>
      <c r="H221" s="93">
        <v>75000</v>
      </c>
      <c r="I221" s="93"/>
      <c r="J221" s="93">
        <v>75000</v>
      </c>
      <c r="K221" s="93"/>
    </row>
    <row r="222" spans="2:11" ht="12">
      <c r="B222" s="103" t="s">
        <v>216</v>
      </c>
      <c r="C222" s="103"/>
      <c r="D222" s="103"/>
      <c r="E222" s="103"/>
      <c r="F222" s="103"/>
      <c r="G222" s="8"/>
      <c r="H222" s="39"/>
      <c r="I222" s="40"/>
      <c r="J222" s="39"/>
      <c r="K222" s="40"/>
    </row>
    <row r="223" spans="2:11" ht="12">
      <c r="B223" s="107" t="s">
        <v>217</v>
      </c>
      <c r="C223" s="107"/>
      <c r="D223" s="107"/>
      <c r="E223" s="107"/>
      <c r="F223" s="107"/>
      <c r="G223" s="15"/>
      <c r="H223" s="39"/>
      <c r="I223" s="40"/>
      <c r="J223" s="39"/>
      <c r="K223" s="40"/>
    </row>
    <row r="224" spans="2:11" ht="12">
      <c r="B224" s="107" t="s">
        <v>218</v>
      </c>
      <c r="C224" s="107"/>
      <c r="D224" s="107"/>
      <c r="E224" s="107"/>
      <c r="F224" s="107"/>
      <c r="G224" s="15"/>
      <c r="H224" s="39"/>
      <c r="I224" s="40"/>
      <c r="J224" s="39"/>
      <c r="K224" s="40"/>
    </row>
    <row r="225" spans="2:11" s="1" customFormat="1" ht="12" customHeight="1">
      <c r="B225" s="104" t="s">
        <v>219</v>
      </c>
      <c r="C225" s="104"/>
      <c r="D225" s="104"/>
      <c r="E225" s="104"/>
      <c r="F225" s="104"/>
      <c r="G225" s="25">
        <v>15</v>
      </c>
      <c r="H225" s="93">
        <f>H217/H221</f>
        <v>12176.366429999998</v>
      </c>
      <c r="I225" s="93"/>
      <c r="J225" s="93">
        <f>J217/J221</f>
        <v>12150.1119668</v>
      </c>
      <c r="K225" s="93"/>
    </row>
    <row r="227" spans="1:18" ht="15.75" customHeight="1">
      <c r="A227"/>
      <c r="B227" s="78" t="s">
        <v>220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/>
      <c r="R227"/>
    </row>
    <row r="230" spans="1:18" ht="15.75" customHeight="1">
      <c r="A230"/>
      <c r="B230" s="78" t="s">
        <v>221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/>
      <c r="R230"/>
    </row>
    <row r="233" spans="1:18" ht="15.75" customHeight="1">
      <c r="A233"/>
      <c r="B233" s="78" t="s">
        <v>14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/>
      <c r="R233"/>
    </row>
    <row r="236" spans="2:17" ht="15.75">
      <c r="B236" s="79" t="s">
        <v>222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</row>
    <row r="238" spans="1:18" ht="48" customHeight="1">
      <c r="A238"/>
      <c r="B238" s="5" t="s">
        <v>223</v>
      </c>
      <c r="C238" s="77" t="s">
        <v>224</v>
      </c>
      <c r="D238" s="77"/>
      <c r="E238" s="77"/>
      <c r="F238" s="77" t="s">
        <v>225</v>
      </c>
      <c r="G238" s="77"/>
      <c r="H238" s="77" t="s">
        <v>226</v>
      </c>
      <c r="I238" s="77"/>
      <c r="J238" s="5" t="s">
        <v>227</v>
      </c>
      <c r="K238" s="77" t="s">
        <v>228</v>
      </c>
      <c r="L238" s="77"/>
      <c r="M238" s="77" t="s">
        <v>229</v>
      </c>
      <c r="N238" s="77"/>
      <c r="O238" s="108" t="s">
        <v>230</v>
      </c>
      <c r="P238" s="108"/>
      <c r="Q238" s="77" t="s">
        <v>231</v>
      </c>
      <c r="R238" s="77"/>
    </row>
    <row r="239" spans="1:18" ht="12" customHeight="1">
      <c r="A239"/>
      <c r="B239" s="6">
        <v>1</v>
      </c>
      <c r="C239" s="86">
        <v>2</v>
      </c>
      <c r="D239" s="86"/>
      <c r="E239" s="86"/>
      <c r="F239" s="86">
        <v>3</v>
      </c>
      <c r="G239" s="86"/>
      <c r="H239" s="86">
        <v>4</v>
      </c>
      <c r="I239" s="86"/>
      <c r="J239" s="6">
        <v>5</v>
      </c>
      <c r="K239" s="86">
        <v>6</v>
      </c>
      <c r="L239" s="86"/>
      <c r="M239" s="86">
        <v>7</v>
      </c>
      <c r="N239" s="86"/>
      <c r="O239" s="109">
        <v>8</v>
      </c>
      <c r="P239" s="109"/>
      <c r="Q239" s="86">
        <v>9</v>
      </c>
      <c r="R239" s="86"/>
    </row>
    <row r="240" spans="1:18" ht="12.75">
      <c r="A240" s="4"/>
      <c r="B240" s="27" t="s">
        <v>232</v>
      </c>
      <c r="C240" s="58" t="s">
        <v>408</v>
      </c>
      <c r="D240" s="58"/>
      <c r="E240" s="58"/>
      <c r="F240" s="110">
        <v>2208</v>
      </c>
      <c r="G240" s="110"/>
      <c r="H240" s="110" t="s">
        <v>409</v>
      </c>
      <c r="I240" s="110"/>
      <c r="J240" s="27">
        <v>643</v>
      </c>
      <c r="K240" s="110" t="s">
        <v>410</v>
      </c>
      <c r="L240" s="110"/>
      <c r="M240" s="59">
        <v>3455852.21</v>
      </c>
      <c r="N240" s="59"/>
      <c r="O240" s="59">
        <f>M240*100/H198</f>
        <v>0.3763200015945082</v>
      </c>
      <c r="P240" s="59"/>
      <c r="Q240" s="58" t="s">
        <v>416</v>
      </c>
      <c r="R240" s="58"/>
    </row>
    <row r="241" spans="1:18" ht="12.75" customHeight="1">
      <c r="A241" s="4"/>
      <c r="B241" s="27">
        <v>2</v>
      </c>
      <c r="C241" s="58" t="s">
        <v>408</v>
      </c>
      <c r="D241" s="58"/>
      <c r="E241" s="58"/>
      <c r="F241" s="110">
        <v>2208</v>
      </c>
      <c r="G241" s="110"/>
      <c r="H241" s="110" t="s">
        <v>409</v>
      </c>
      <c r="I241" s="110"/>
      <c r="J241" s="27">
        <v>840</v>
      </c>
      <c r="K241" s="110" t="s">
        <v>410</v>
      </c>
      <c r="L241" s="110"/>
      <c r="M241" s="59">
        <v>43471.61</v>
      </c>
      <c r="N241" s="59"/>
      <c r="O241" s="59">
        <f>M241*100/$H$198</f>
        <v>0.004733777763174612</v>
      </c>
      <c r="P241" s="59"/>
      <c r="Q241" s="58" t="s">
        <v>417</v>
      </c>
      <c r="R241" s="58"/>
    </row>
    <row r="242" spans="1:18" ht="12" customHeight="1">
      <c r="A242"/>
      <c r="B242" s="5" t="s">
        <v>233</v>
      </c>
      <c r="C242" s="77" t="s">
        <v>234</v>
      </c>
      <c r="D242" s="77"/>
      <c r="E242" s="77"/>
      <c r="F242" s="77" t="s">
        <v>234</v>
      </c>
      <c r="G242" s="77"/>
      <c r="H242" s="77" t="s">
        <v>234</v>
      </c>
      <c r="I242" s="77"/>
      <c r="J242" s="5" t="s">
        <v>234</v>
      </c>
      <c r="K242" s="77" t="s">
        <v>234</v>
      </c>
      <c r="L242" s="77"/>
      <c r="M242" s="59">
        <f>M240+M241</f>
        <v>3499323.82</v>
      </c>
      <c r="N242" s="59"/>
      <c r="O242" s="59">
        <f>M242*100/H198</f>
        <v>0.3810537793576828</v>
      </c>
      <c r="P242" s="59"/>
      <c r="Q242" s="77" t="s">
        <v>234</v>
      </c>
      <c r="R242" s="77"/>
    </row>
    <row r="244" spans="2:17" ht="15.75">
      <c r="B244" s="79" t="s">
        <v>235</v>
      </c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</row>
    <row r="246" spans="1:18" ht="48" customHeight="1">
      <c r="A246"/>
      <c r="B246" s="5" t="s">
        <v>223</v>
      </c>
      <c r="C246" s="77" t="s">
        <v>236</v>
      </c>
      <c r="D246" s="77"/>
      <c r="E246" s="77"/>
      <c r="F246" s="77" t="s">
        <v>225</v>
      </c>
      <c r="G246" s="77"/>
      <c r="H246" s="77" t="s">
        <v>226</v>
      </c>
      <c r="I246" s="77"/>
      <c r="J246" s="5" t="s">
        <v>237</v>
      </c>
      <c r="K246" s="77" t="s">
        <v>238</v>
      </c>
      <c r="L246" s="77"/>
      <c r="M246" s="77" t="s">
        <v>229</v>
      </c>
      <c r="N246" s="77"/>
      <c r="O246" s="108" t="s">
        <v>230</v>
      </c>
      <c r="P246" s="108"/>
      <c r="Q246" s="77" t="s">
        <v>231</v>
      </c>
      <c r="R246" s="77"/>
    </row>
    <row r="247" spans="1:18" ht="12" customHeight="1">
      <c r="A247"/>
      <c r="B247" s="50">
        <v>1</v>
      </c>
      <c r="C247" s="111">
        <v>2</v>
      </c>
      <c r="D247" s="111"/>
      <c r="E247" s="111"/>
      <c r="F247" s="111">
        <v>3</v>
      </c>
      <c r="G247" s="111"/>
      <c r="H247" s="111">
        <v>4</v>
      </c>
      <c r="I247" s="111"/>
      <c r="J247" s="50">
        <v>5</v>
      </c>
      <c r="K247" s="111">
        <v>6</v>
      </c>
      <c r="L247" s="111"/>
      <c r="M247" s="111">
        <v>7</v>
      </c>
      <c r="N247" s="111"/>
      <c r="O247" s="109">
        <v>8</v>
      </c>
      <c r="P247" s="109"/>
      <c r="Q247" s="111">
        <v>9</v>
      </c>
      <c r="R247" s="111"/>
    </row>
    <row r="248" spans="1:18" ht="12" customHeight="1">
      <c r="A248"/>
      <c r="B248" s="52">
        <v>1</v>
      </c>
      <c r="C248" s="123" t="s">
        <v>408</v>
      </c>
      <c r="D248" s="123"/>
      <c r="E248" s="123"/>
      <c r="F248" s="124">
        <v>2208</v>
      </c>
      <c r="G248" s="124"/>
      <c r="H248" s="124" t="s">
        <v>409</v>
      </c>
      <c r="I248" s="124"/>
      <c r="J248" s="53">
        <v>643</v>
      </c>
      <c r="K248" s="64">
        <v>42661</v>
      </c>
      <c r="L248" s="65"/>
      <c r="M248" s="66">
        <v>16501237.72</v>
      </c>
      <c r="N248" s="67"/>
      <c r="O248" s="68">
        <f>M248*100/$H$198</f>
        <v>1.7968782886990873</v>
      </c>
      <c r="P248" s="68"/>
      <c r="Q248" s="60" t="s">
        <v>448</v>
      </c>
      <c r="R248" s="61"/>
    </row>
    <row r="249" spans="1:18" ht="23.25" customHeight="1">
      <c r="A249"/>
      <c r="B249" s="52">
        <v>2</v>
      </c>
      <c r="C249" s="60" t="s">
        <v>449</v>
      </c>
      <c r="D249" s="61"/>
      <c r="E249" s="61"/>
      <c r="F249" s="60">
        <v>1000</v>
      </c>
      <c r="G249" s="61"/>
      <c r="H249" s="62" t="s">
        <v>450</v>
      </c>
      <c r="I249" s="63"/>
      <c r="J249" s="52">
        <v>643</v>
      </c>
      <c r="K249" s="64">
        <v>42586</v>
      </c>
      <c r="L249" s="65"/>
      <c r="M249" s="66">
        <f>4400000</f>
        <v>4400000</v>
      </c>
      <c r="N249" s="67"/>
      <c r="O249" s="68">
        <f>M249*100/$H$198</f>
        <v>0.479131602394489</v>
      </c>
      <c r="P249" s="68"/>
      <c r="Q249" s="60" t="s">
        <v>451</v>
      </c>
      <c r="R249" s="61"/>
    </row>
    <row r="250" spans="1:18" ht="23.25" customHeight="1">
      <c r="A250"/>
      <c r="B250" s="54">
        <v>3</v>
      </c>
      <c r="C250" s="60" t="s">
        <v>449</v>
      </c>
      <c r="D250" s="61"/>
      <c r="E250" s="61"/>
      <c r="F250" s="60">
        <v>1000</v>
      </c>
      <c r="G250" s="61"/>
      <c r="H250" s="62" t="s">
        <v>450</v>
      </c>
      <c r="I250" s="63"/>
      <c r="J250" s="54">
        <v>643</v>
      </c>
      <c r="K250" s="64">
        <v>42612</v>
      </c>
      <c r="L250" s="65"/>
      <c r="M250" s="66">
        <v>13800000</v>
      </c>
      <c r="N250" s="67"/>
      <c r="O250" s="68">
        <f>M250*100/$H$198-0.01</f>
        <v>1.4927309347827156</v>
      </c>
      <c r="P250" s="68"/>
      <c r="Q250" s="60" t="s">
        <v>452</v>
      </c>
      <c r="R250" s="61"/>
    </row>
    <row r="251" spans="1:18" ht="23.25" customHeight="1">
      <c r="A251"/>
      <c r="B251" s="55">
        <v>4</v>
      </c>
      <c r="C251" s="60" t="s">
        <v>449</v>
      </c>
      <c r="D251" s="61"/>
      <c r="E251" s="61"/>
      <c r="F251" s="60">
        <v>1000</v>
      </c>
      <c r="G251" s="61"/>
      <c r="H251" s="62" t="s">
        <v>450</v>
      </c>
      <c r="I251" s="63"/>
      <c r="J251" s="55">
        <v>643</v>
      </c>
      <c r="K251" s="64">
        <v>42611</v>
      </c>
      <c r="L251" s="65"/>
      <c r="M251" s="66">
        <v>27000000</v>
      </c>
      <c r="N251" s="67"/>
      <c r="O251" s="68">
        <f>M251*100/$H$198</f>
        <v>2.9401257419661824</v>
      </c>
      <c r="P251" s="68"/>
      <c r="Q251" s="60" t="s">
        <v>453</v>
      </c>
      <c r="R251" s="61"/>
    </row>
    <row r="252" spans="1:18" ht="23.25" customHeight="1">
      <c r="A252"/>
      <c r="B252" s="54">
        <v>5</v>
      </c>
      <c r="C252" s="60" t="s">
        <v>454</v>
      </c>
      <c r="D252" s="61"/>
      <c r="E252" s="61"/>
      <c r="F252" s="60">
        <v>2590</v>
      </c>
      <c r="G252" s="61"/>
      <c r="H252" s="62" t="s">
        <v>455</v>
      </c>
      <c r="I252" s="63"/>
      <c r="J252" s="54">
        <v>643</v>
      </c>
      <c r="K252" s="64">
        <v>42670</v>
      </c>
      <c r="L252" s="65"/>
      <c r="M252" s="66">
        <v>28700000</v>
      </c>
      <c r="N252" s="67"/>
      <c r="O252" s="68">
        <f>M252*100/$H$198</f>
        <v>3.1252447701640533</v>
      </c>
      <c r="P252" s="68"/>
      <c r="Q252" s="60" t="s">
        <v>456</v>
      </c>
      <c r="R252" s="61"/>
    </row>
    <row r="253" spans="1:18" ht="12" customHeight="1">
      <c r="A253"/>
      <c r="B253" s="51" t="s">
        <v>233</v>
      </c>
      <c r="C253" s="112" t="s">
        <v>234</v>
      </c>
      <c r="D253" s="112"/>
      <c r="E253" s="112"/>
      <c r="F253" s="112" t="s">
        <v>234</v>
      </c>
      <c r="G253" s="112"/>
      <c r="H253" s="112" t="s">
        <v>234</v>
      </c>
      <c r="I253" s="112"/>
      <c r="J253" s="51" t="s">
        <v>234</v>
      </c>
      <c r="K253" s="112" t="s">
        <v>234</v>
      </c>
      <c r="L253" s="112"/>
      <c r="M253" s="113">
        <f>M248+M249+M250+M252+M251</f>
        <v>90401237.72</v>
      </c>
      <c r="N253" s="114"/>
      <c r="O253" s="59">
        <f>M253*100/$H$198</f>
        <v>9.844111338006527</v>
      </c>
      <c r="P253" s="59"/>
      <c r="Q253" s="112" t="s">
        <v>234</v>
      </c>
      <c r="R253" s="112"/>
    </row>
    <row r="255" spans="1:18" ht="15.75" customHeight="1">
      <c r="A255"/>
      <c r="B255" s="78" t="s">
        <v>34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/>
      <c r="R255"/>
    </row>
    <row r="258" spans="2:17" ht="15.75">
      <c r="B258" s="79" t="s">
        <v>239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</row>
    <row r="260" spans="1:18" ht="60" customHeight="1">
      <c r="A260"/>
      <c r="B260" s="5" t="s">
        <v>223</v>
      </c>
      <c r="C260" s="77" t="s">
        <v>240</v>
      </c>
      <c r="D260" s="77"/>
      <c r="E260" s="5" t="s">
        <v>241</v>
      </c>
      <c r="F260" s="5" t="s">
        <v>242</v>
      </c>
      <c r="G260" s="77" t="s">
        <v>243</v>
      </c>
      <c r="H260" s="77"/>
      <c r="I260" s="5" t="s">
        <v>244</v>
      </c>
      <c r="J260" s="5" t="s">
        <v>245</v>
      </c>
      <c r="K260" s="77" t="s">
        <v>246</v>
      </c>
      <c r="L260" s="77"/>
      <c r="M260" s="77" t="s">
        <v>247</v>
      </c>
      <c r="N260" s="77"/>
      <c r="O260" s="5" t="s">
        <v>230</v>
      </c>
      <c r="P260" s="5" t="s">
        <v>248</v>
      </c>
      <c r="Q260" s="77" t="s">
        <v>231</v>
      </c>
      <c r="R260" s="77"/>
    </row>
    <row r="261" spans="1:18" ht="12" customHeight="1">
      <c r="A261"/>
      <c r="B261" s="6">
        <v>1</v>
      </c>
      <c r="C261" s="86">
        <v>2</v>
      </c>
      <c r="D261" s="86"/>
      <c r="E261" s="6">
        <v>3</v>
      </c>
      <c r="F261" s="6">
        <v>4</v>
      </c>
      <c r="G261" s="86">
        <v>5</v>
      </c>
      <c r="H261" s="86"/>
      <c r="I261" s="6">
        <v>6</v>
      </c>
      <c r="J261" s="6">
        <v>7</v>
      </c>
      <c r="K261" s="86">
        <v>8</v>
      </c>
      <c r="L261" s="86"/>
      <c r="M261" s="86">
        <v>9</v>
      </c>
      <c r="N261" s="86"/>
      <c r="O261" s="6">
        <v>10</v>
      </c>
      <c r="P261" s="6">
        <v>11</v>
      </c>
      <c r="Q261" s="86">
        <v>12</v>
      </c>
      <c r="R261" s="86"/>
    </row>
    <row r="262" spans="1:18" ht="12.75" customHeight="1">
      <c r="A262" s="4"/>
      <c r="B262" s="27" t="s">
        <v>232</v>
      </c>
      <c r="C262" s="58"/>
      <c r="D262" s="58"/>
      <c r="E262" s="27"/>
      <c r="F262" s="27"/>
      <c r="G262" s="110"/>
      <c r="H262" s="110"/>
      <c r="I262" s="27"/>
      <c r="J262" s="27"/>
      <c r="K262" s="115" t="s">
        <v>8</v>
      </c>
      <c r="L262" s="115"/>
      <c r="M262" s="115" t="s">
        <v>8</v>
      </c>
      <c r="N262" s="115"/>
      <c r="O262" s="29" t="s">
        <v>8</v>
      </c>
      <c r="P262" s="28"/>
      <c r="Q262" s="58"/>
      <c r="R262" s="58"/>
    </row>
    <row r="263" spans="1:18" ht="12" customHeight="1">
      <c r="A263"/>
      <c r="B263" s="5" t="s">
        <v>233</v>
      </c>
      <c r="C263" s="77" t="s">
        <v>234</v>
      </c>
      <c r="D263" s="77"/>
      <c r="E263" s="5" t="s">
        <v>234</v>
      </c>
      <c r="F263" s="5" t="s">
        <v>234</v>
      </c>
      <c r="G263" s="77" t="s">
        <v>234</v>
      </c>
      <c r="H263" s="77"/>
      <c r="I263" s="5" t="s">
        <v>234</v>
      </c>
      <c r="J263" s="5" t="s">
        <v>234</v>
      </c>
      <c r="K263" s="77" t="s">
        <v>234</v>
      </c>
      <c r="L263" s="77"/>
      <c r="M263" s="115" t="s">
        <v>8</v>
      </c>
      <c r="N263" s="115"/>
      <c r="O263" s="29" t="s">
        <v>8</v>
      </c>
      <c r="P263" s="5" t="s">
        <v>234</v>
      </c>
      <c r="Q263" s="77" t="s">
        <v>234</v>
      </c>
      <c r="R263" s="77"/>
    </row>
    <row r="265" spans="2:16" ht="15.75">
      <c r="B265" s="79" t="s">
        <v>249</v>
      </c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</row>
    <row r="267" spans="1:18" ht="60" customHeight="1">
      <c r="A267"/>
      <c r="B267" s="5" t="s">
        <v>223</v>
      </c>
      <c r="C267" s="77" t="s">
        <v>240</v>
      </c>
      <c r="D267" s="77"/>
      <c r="E267" s="5" t="s">
        <v>241</v>
      </c>
      <c r="F267" s="77" t="s">
        <v>250</v>
      </c>
      <c r="G267" s="77"/>
      <c r="H267" s="5" t="s">
        <v>244</v>
      </c>
      <c r="I267" s="5" t="s">
        <v>245</v>
      </c>
      <c r="J267" s="77" t="s">
        <v>246</v>
      </c>
      <c r="K267" s="77"/>
      <c r="L267" s="77" t="s">
        <v>247</v>
      </c>
      <c r="M267" s="77"/>
      <c r="N267" s="5" t="s">
        <v>230</v>
      </c>
      <c r="O267" s="5" t="s">
        <v>248</v>
      </c>
      <c r="P267" s="77" t="s">
        <v>231</v>
      </c>
      <c r="Q267" s="77"/>
      <c r="R267" s="77"/>
    </row>
    <row r="268" spans="1:18" ht="12" customHeight="1">
      <c r="A268"/>
      <c r="B268" s="6">
        <v>1</v>
      </c>
      <c r="C268" s="86">
        <v>2</v>
      </c>
      <c r="D268" s="86"/>
      <c r="E268" s="6">
        <v>3</v>
      </c>
      <c r="F268" s="86">
        <v>4</v>
      </c>
      <c r="G268" s="86"/>
      <c r="H268" s="6">
        <v>5</v>
      </c>
      <c r="I268" s="6">
        <v>6</v>
      </c>
      <c r="J268" s="86">
        <v>7</v>
      </c>
      <c r="K268" s="86"/>
      <c r="L268" s="86">
        <v>8</v>
      </c>
      <c r="M268" s="86"/>
      <c r="N268" s="6">
        <v>9</v>
      </c>
      <c r="O268" s="6">
        <v>10</v>
      </c>
      <c r="P268" s="86">
        <v>11</v>
      </c>
      <c r="Q268" s="86"/>
      <c r="R268" s="86"/>
    </row>
    <row r="269" spans="1:18" ht="12.75" customHeight="1">
      <c r="A269" s="4"/>
      <c r="B269" s="27" t="s">
        <v>232</v>
      </c>
      <c r="C269" s="58"/>
      <c r="D269" s="58"/>
      <c r="E269" s="27"/>
      <c r="F269" s="110"/>
      <c r="G269" s="110"/>
      <c r="H269" s="27"/>
      <c r="I269" s="27"/>
      <c r="J269" s="115" t="s">
        <v>8</v>
      </c>
      <c r="K269" s="115"/>
      <c r="L269" s="115" t="s">
        <v>8</v>
      </c>
      <c r="M269" s="115"/>
      <c r="N269" s="29" t="s">
        <v>8</v>
      </c>
      <c r="O269" s="28"/>
      <c r="P269" s="58"/>
      <c r="Q269" s="58"/>
      <c r="R269" s="58"/>
    </row>
    <row r="270" spans="1:18" ht="12" customHeight="1">
      <c r="A270"/>
      <c r="B270" s="5" t="s">
        <v>233</v>
      </c>
      <c r="C270" s="77" t="s">
        <v>234</v>
      </c>
      <c r="D270" s="77"/>
      <c r="E270" s="5" t="s">
        <v>234</v>
      </c>
      <c r="F270" s="77" t="s">
        <v>234</v>
      </c>
      <c r="G270" s="77"/>
      <c r="H270" s="5" t="s">
        <v>234</v>
      </c>
      <c r="I270" s="5" t="s">
        <v>234</v>
      </c>
      <c r="J270" s="77" t="s">
        <v>234</v>
      </c>
      <c r="K270" s="77"/>
      <c r="L270" s="115" t="s">
        <v>8</v>
      </c>
      <c r="M270" s="115"/>
      <c r="N270" s="29" t="s">
        <v>8</v>
      </c>
      <c r="O270" s="5" t="s">
        <v>234</v>
      </c>
      <c r="P270" s="77" t="s">
        <v>234</v>
      </c>
      <c r="Q270" s="77"/>
      <c r="R270" s="77"/>
    </row>
    <row r="272" spans="2:17" ht="15.75">
      <c r="B272" s="79" t="s">
        <v>251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</row>
    <row r="274" spans="1:18" ht="60" customHeight="1">
      <c r="A274"/>
      <c r="B274" s="5" t="s">
        <v>223</v>
      </c>
      <c r="C274" s="77" t="s">
        <v>240</v>
      </c>
      <c r="D274" s="77"/>
      <c r="E274" s="5" t="s">
        <v>241</v>
      </c>
      <c r="F274" s="5" t="s">
        <v>242</v>
      </c>
      <c r="G274" s="77" t="s">
        <v>243</v>
      </c>
      <c r="H274" s="77"/>
      <c r="I274" s="5" t="s">
        <v>244</v>
      </c>
      <c r="J274" s="5" t="s">
        <v>245</v>
      </c>
      <c r="K274" s="77" t="s">
        <v>246</v>
      </c>
      <c r="L274" s="77"/>
      <c r="M274" s="77" t="s">
        <v>247</v>
      </c>
      <c r="N274" s="77"/>
      <c r="O274" s="5" t="s">
        <v>230</v>
      </c>
      <c r="P274" s="5" t="s">
        <v>248</v>
      </c>
      <c r="Q274" s="77" t="s">
        <v>231</v>
      </c>
      <c r="R274" s="77"/>
    </row>
    <row r="275" spans="1:18" ht="12" customHeight="1">
      <c r="A275"/>
      <c r="B275" s="6">
        <v>1</v>
      </c>
      <c r="C275" s="86">
        <v>2</v>
      </c>
      <c r="D275" s="86"/>
      <c r="E275" s="6">
        <v>3</v>
      </c>
      <c r="F275" s="6">
        <v>4</v>
      </c>
      <c r="G275" s="86">
        <v>5</v>
      </c>
      <c r="H275" s="86"/>
      <c r="I275" s="6">
        <v>6</v>
      </c>
      <c r="J275" s="6">
        <v>7</v>
      </c>
      <c r="K275" s="86">
        <v>8</v>
      </c>
      <c r="L275" s="86"/>
      <c r="M275" s="86">
        <v>9</v>
      </c>
      <c r="N275" s="86"/>
      <c r="O275" s="6">
        <v>10</v>
      </c>
      <c r="P275" s="6">
        <v>11</v>
      </c>
      <c r="Q275" s="86">
        <v>12</v>
      </c>
      <c r="R275" s="86"/>
    </row>
    <row r="276" spans="1:18" ht="12.75" customHeight="1">
      <c r="A276" s="4"/>
      <c r="B276" s="27" t="s">
        <v>232</v>
      </c>
      <c r="C276" s="58"/>
      <c r="D276" s="58"/>
      <c r="E276" s="27"/>
      <c r="F276" s="27"/>
      <c r="G276" s="58"/>
      <c r="H276" s="58"/>
      <c r="I276" s="27"/>
      <c r="J276" s="27"/>
      <c r="K276" s="115" t="s">
        <v>8</v>
      </c>
      <c r="L276" s="115"/>
      <c r="M276" s="115" t="s">
        <v>8</v>
      </c>
      <c r="N276" s="115"/>
      <c r="O276" s="29" t="s">
        <v>8</v>
      </c>
      <c r="P276" s="28"/>
      <c r="Q276" s="58"/>
      <c r="R276" s="58"/>
    </row>
    <row r="277" spans="1:18" ht="12" customHeight="1">
      <c r="A277"/>
      <c r="B277" s="5" t="s">
        <v>233</v>
      </c>
      <c r="C277" s="77" t="s">
        <v>234</v>
      </c>
      <c r="D277" s="77"/>
      <c r="E277" s="5" t="s">
        <v>234</v>
      </c>
      <c r="F277" s="5" t="s">
        <v>234</v>
      </c>
      <c r="G277" s="77" t="s">
        <v>234</v>
      </c>
      <c r="H277" s="77"/>
      <c r="I277" s="5" t="s">
        <v>234</v>
      </c>
      <c r="J277" s="5" t="s">
        <v>234</v>
      </c>
      <c r="K277" s="77" t="s">
        <v>234</v>
      </c>
      <c r="L277" s="77"/>
      <c r="M277" s="115" t="s">
        <v>8</v>
      </c>
      <c r="N277" s="115"/>
      <c r="O277" s="29" t="s">
        <v>8</v>
      </c>
      <c r="P277" s="5" t="s">
        <v>234</v>
      </c>
      <c r="Q277" s="77" t="s">
        <v>234</v>
      </c>
      <c r="R277" s="77"/>
    </row>
    <row r="279" spans="2:17" ht="15.75">
      <c r="B279" s="79" t="s">
        <v>252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</row>
    <row r="281" spans="1:18" ht="60" customHeight="1">
      <c r="A281"/>
      <c r="B281" s="5" t="s">
        <v>223</v>
      </c>
      <c r="C281" s="77" t="s">
        <v>240</v>
      </c>
      <c r="D281" s="77"/>
      <c r="E281" s="5" t="s">
        <v>241</v>
      </c>
      <c r="F281" s="5" t="s">
        <v>242</v>
      </c>
      <c r="G281" s="77" t="s">
        <v>243</v>
      </c>
      <c r="H281" s="77"/>
      <c r="I281" s="5" t="s">
        <v>244</v>
      </c>
      <c r="J281" s="5" t="s">
        <v>245</v>
      </c>
      <c r="K281" s="77" t="s">
        <v>246</v>
      </c>
      <c r="L281" s="77"/>
      <c r="M281" s="77" t="s">
        <v>247</v>
      </c>
      <c r="N281" s="77"/>
      <c r="O281" s="5" t="s">
        <v>230</v>
      </c>
      <c r="P281" s="5" t="s">
        <v>248</v>
      </c>
      <c r="Q281" s="77" t="s">
        <v>231</v>
      </c>
      <c r="R281" s="77"/>
    </row>
    <row r="282" spans="1:18" ht="12" customHeight="1">
      <c r="A282"/>
      <c r="B282" s="6">
        <v>1</v>
      </c>
      <c r="C282" s="86">
        <v>2</v>
      </c>
      <c r="D282" s="86"/>
      <c r="E282" s="6">
        <v>3</v>
      </c>
      <c r="F282" s="6">
        <v>4</v>
      </c>
      <c r="G282" s="86">
        <v>5</v>
      </c>
      <c r="H282" s="86"/>
      <c r="I282" s="6">
        <v>6</v>
      </c>
      <c r="J282" s="6">
        <v>7</v>
      </c>
      <c r="K282" s="86">
        <v>8</v>
      </c>
      <c r="L282" s="86"/>
      <c r="M282" s="86">
        <v>9</v>
      </c>
      <c r="N282" s="86"/>
      <c r="O282" s="6">
        <v>10</v>
      </c>
      <c r="P282" s="6">
        <v>11</v>
      </c>
      <c r="Q282" s="86">
        <v>12</v>
      </c>
      <c r="R282" s="86"/>
    </row>
    <row r="283" spans="1:18" ht="12.75" customHeight="1">
      <c r="A283" s="4"/>
      <c r="B283" s="27" t="s">
        <v>232</v>
      </c>
      <c r="C283" s="58"/>
      <c r="D283" s="58"/>
      <c r="E283" s="27"/>
      <c r="F283" s="27"/>
      <c r="G283" s="110"/>
      <c r="H283" s="110"/>
      <c r="I283" s="27"/>
      <c r="J283" s="27"/>
      <c r="K283" s="115" t="s">
        <v>8</v>
      </c>
      <c r="L283" s="115"/>
      <c r="M283" s="115" t="s">
        <v>8</v>
      </c>
      <c r="N283" s="115"/>
      <c r="O283" s="29" t="s">
        <v>8</v>
      </c>
      <c r="P283" s="28"/>
      <c r="Q283" s="58"/>
      <c r="R283" s="58"/>
    </row>
    <row r="284" spans="1:18" ht="12" customHeight="1">
      <c r="A284"/>
      <c r="B284" s="5" t="s">
        <v>233</v>
      </c>
      <c r="C284" s="77" t="s">
        <v>234</v>
      </c>
      <c r="D284" s="77"/>
      <c r="E284" s="5" t="s">
        <v>234</v>
      </c>
      <c r="F284" s="5" t="s">
        <v>234</v>
      </c>
      <c r="G284" s="77" t="s">
        <v>234</v>
      </c>
      <c r="H284" s="77"/>
      <c r="I284" s="5" t="s">
        <v>234</v>
      </c>
      <c r="J284" s="5" t="s">
        <v>234</v>
      </c>
      <c r="K284" s="77" t="s">
        <v>234</v>
      </c>
      <c r="L284" s="77"/>
      <c r="M284" s="115" t="s">
        <v>8</v>
      </c>
      <c r="N284" s="115"/>
      <c r="O284" s="29" t="s">
        <v>8</v>
      </c>
      <c r="P284" s="5" t="s">
        <v>234</v>
      </c>
      <c r="Q284" s="77" t="s">
        <v>234</v>
      </c>
      <c r="R284" s="77"/>
    </row>
    <row r="286" spans="2:18" ht="15.75">
      <c r="B286" s="79" t="s">
        <v>253</v>
      </c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</row>
    <row r="288" spans="1:18" ht="108" customHeight="1">
      <c r="A288"/>
      <c r="B288" s="5" t="s">
        <v>223</v>
      </c>
      <c r="C288" s="77" t="s">
        <v>240</v>
      </c>
      <c r="D288" s="77"/>
      <c r="E288" s="5" t="s">
        <v>241</v>
      </c>
      <c r="F288" s="5" t="s">
        <v>242</v>
      </c>
      <c r="G288" s="5" t="s">
        <v>243</v>
      </c>
      <c r="H288" s="5" t="s">
        <v>254</v>
      </c>
      <c r="I288" s="5" t="s">
        <v>246</v>
      </c>
      <c r="J288" s="5" t="s">
        <v>255</v>
      </c>
      <c r="K288" s="5" t="s">
        <v>256</v>
      </c>
      <c r="L288" s="5" t="s">
        <v>257</v>
      </c>
      <c r="M288" s="5" t="s">
        <v>258</v>
      </c>
      <c r="N288" s="77" t="s">
        <v>247</v>
      </c>
      <c r="O288" s="77"/>
      <c r="P288" s="5" t="s">
        <v>230</v>
      </c>
      <c r="Q288" s="5" t="s">
        <v>248</v>
      </c>
      <c r="R288" s="5" t="s">
        <v>259</v>
      </c>
    </row>
    <row r="289" spans="1:18" ht="12" customHeight="1">
      <c r="A289"/>
      <c r="B289" s="6">
        <v>1</v>
      </c>
      <c r="C289" s="86">
        <v>2</v>
      </c>
      <c r="D289" s="86"/>
      <c r="E289" s="6">
        <v>3</v>
      </c>
      <c r="F289" s="6">
        <v>4</v>
      </c>
      <c r="G289" s="6">
        <v>5</v>
      </c>
      <c r="H289" s="6">
        <v>6</v>
      </c>
      <c r="I289" s="6">
        <v>7</v>
      </c>
      <c r="J289" s="6">
        <v>8</v>
      </c>
      <c r="K289" s="6">
        <v>9</v>
      </c>
      <c r="L289" s="6">
        <v>10</v>
      </c>
      <c r="M289" s="6">
        <v>11</v>
      </c>
      <c r="N289" s="86">
        <v>12</v>
      </c>
      <c r="O289" s="86"/>
      <c r="P289" s="6">
        <v>13</v>
      </c>
      <c r="Q289" s="6">
        <v>14</v>
      </c>
      <c r="R289" s="6">
        <v>15</v>
      </c>
    </row>
    <row r="290" spans="1:18" ht="12.75" customHeight="1">
      <c r="A290" s="4"/>
      <c r="B290" s="27" t="s">
        <v>232</v>
      </c>
      <c r="C290" s="58"/>
      <c r="D290" s="58"/>
      <c r="E290" s="27"/>
      <c r="F290" s="27"/>
      <c r="G290" s="27"/>
      <c r="H290" s="27"/>
      <c r="I290" s="29" t="s">
        <v>8</v>
      </c>
      <c r="J290" s="28"/>
      <c r="K290" s="27"/>
      <c r="L290" s="27"/>
      <c r="M290" s="27"/>
      <c r="N290" s="115" t="s">
        <v>8</v>
      </c>
      <c r="O290" s="115"/>
      <c r="P290" s="29" t="s">
        <v>8</v>
      </c>
      <c r="Q290" s="28"/>
      <c r="R290" s="28"/>
    </row>
    <row r="291" spans="1:18" ht="12" customHeight="1">
      <c r="A291"/>
      <c r="B291" s="5" t="s">
        <v>233</v>
      </c>
      <c r="C291" s="77" t="s">
        <v>234</v>
      </c>
      <c r="D291" s="77"/>
      <c r="E291" s="5" t="s">
        <v>234</v>
      </c>
      <c r="F291" s="5" t="s">
        <v>234</v>
      </c>
      <c r="G291" s="5" t="s">
        <v>234</v>
      </c>
      <c r="H291" s="5" t="s">
        <v>234</v>
      </c>
      <c r="I291" s="5" t="s">
        <v>234</v>
      </c>
      <c r="J291" s="5" t="s">
        <v>234</v>
      </c>
      <c r="K291" s="5" t="s">
        <v>234</v>
      </c>
      <c r="L291" s="5" t="s">
        <v>234</v>
      </c>
      <c r="M291" s="5" t="s">
        <v>234</v>
      </c>
      <c r="N291" s="115" t="s">
        <v>8</v>
      </c>
      <c r="O291" s="115"/>
      <c r="P291" s="29" t="s">
        <v>8</v>
      </c>
      <c r="Q291" s="5" t="s">
        <v>234</v>
      </c>
      <c r="R291" s="5" t="s">
        <v>234</v>
      </c>
    </row>
    <row r="293" spans="2:17" ht="15.75">
      <c r="B293" s="79" t="s">
        <v>260</v>
      </c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</row>
    <row r="295" spans="1:18" ht="60" customHeight="1">
      <c r="A295"/>
      <c r="B295" s="5" t="s">
        <v>223</v>
      </c>
      <c r="C295" s="77" t="s">
        <v>261</v>
      </c>
      <c r="D295" s="77"/>
      <c r="E295" s="77"/>
      <c r="F295" s="77" t="s">
        <v>262</v>
      </c>
      <c r="G295" s="77"/>
      <c r="H295" s="77" t="s">
        <v>263</v>
      </c>
      <c r="I295" s="77"/>
      <c r="J295" s="5" t="s">
        <v>254</v>
      </c>
      <c r="K295" s="77" t="s">
        <v>246</v>
      </c>
      <c r="L295" s="77"/>
      <c r="M295" s="77" t="s">
        <v>247</v>
      </c>
      <c r="N295" s="77"/>
      <c r="O295" s="5" t="s">
        <v>230</v>
      </c>
      <c r="P295" s="5" t="s">
        <v>248</v>
      </c>
      <c r="Q295" s="77" t="s">
        <v>231</v>
      </c>
      <c r="R295" s="77"/>
    </row>
    <row r="296" spans="1:18" ht="12" customHeight="1">
      <c r="A296"/>
      <c r="B296" s="6">
        <v>1</v>
      </c>
      <c r="C296" s="86">
        <v>2</v>
      </c>
      <c r="D296" s="86"/>
      <c r="E296" s="86"/>
      <c r="F296" s="86">
        <v>3</v>
      </c>
      <c r="G296" s="86"/>
      <c r="H296" s="86">
        <v>4</v>
      </c>
      <c r="I296" s="86"/>
      <c r="J296" s="6">
        <v>5</v>
      </c>
      <c r="K296" s="86">
        <v>6</v>
      </c>
      <c r="L296" s="86"/>
      <c r="M296" s="86">
        <v>7</v>
      </c>
      <c r="N296" s="86"/>
      <c r="O296" s="6">
        <v>8</v>
      </c>
      <c r="P296" s="6">
        <v>9</v>
      </c>
      <c r="Q296" s="86">
        <v>10</v>
      </c>
      <c r="R296" s="86"/>
    </row>
    <row r="297" spans="1:18" ht="12.75" customHeight="1">
      <c r="A297" s="4"/>
      <c r="B297" s="27" t="s">
        <v>232</v>
      </c>
      <c r="C297" s="58"/>
      <c r="D297" s="58"/>
      <c r="E297" s="58"/>
      <c r="F297" s="110"/>
      <c r="G297" s="110"/>
      <c r="H297" s="58"/>
      <c r="I297" s="58"/>
      <c r="J297" s="27"/>
      <c r="K297" s="115" t="s">
        <v>8</v>
      </c>
      <c r="L297" s="115"/>
      <c r="M297" s="115" t="s">
        <v>8</v>
      </c>
      <c r="N297" s="115"/>
      <c r="O297" s="29" t="s">
        <v>8</v>
      </c>
      <c r="P297" s="28"/>
      <c r="Q297" s="58"/>
      <c r="R297" s="58"/>
    </row>
    <row r="298" spans="1:18" ht="12" customHeight="1">
      <c r="A298"/>
      <c r="B298" s="5" t="s">
        <v>233</v>
      </c>
      <c r="C298" s="77" t="s">
        <v>234</v>
      </c>
      <c r="D298" s="77"/>
      <c r="E298" s="77"/>
      <c r="F298" s="77" t="s">
        <v>234</v>
      </c>
      <c r="G298" s="77"/>
      <c r="H298" s="77" t="s">
        <v>234</v>
      </c>
      <c r="I298" s="77"/>
      <c r="J298" s="5" t="s">
        <v>234</v>
      </c>
      <c r="K298" s="77" t="s">
        <v>234</v>
      </c>
      <c r="L298" s="77"/>
      <c r="M298" s="115" t="s">
        <v>8</v>
      </c>
      <c r="N298" s="115"/>
      <c r="O298" s="29" t="s">
        <v>8</v>
      </c>
      <c r="P298" s="5" t="s">
        <v>234</v>
      </c>
      <c r="Q298" s="77" t="s">
        <v>234</v>
      </c>
      <c r="R298" s="77"/>
    </row>
    <row r="300" spans="2:17" ht="15.75">
      <c r="B300" s="79" t="s">
        <v>264</v>
      </c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</row>
    <row r="302" spans="1:18" ht="60" customHeight="1">
      <c r="A302"/>
      <c r="B302" s="5" t="s">
        <v>223</v>
      </c>
      <c r="C302" s="77" t="s">
        <v>240</v>
      </c>
      <c r="D302" s="77"/>
      <c r="E302" s="5" t="s">
        <v>241</v>
      </c>
      <c r="F302" s="5" t="s">
        <v>242</v>
      </c>
      <c r="G302" s="77" t="s">
        <v>243</v>
      </c>
      <c r="H302" s="77"/>
      <c r="I302" s="5" t="s">
        <v>244</v>
      </c>
      <c r="J302" s="5" t="s">
        <v>265</v>
      </c>
      <c r="K302" s="77" t="s">
        <v>246</v>
      </c>
      <c r="L302" s="77"/>
      <c r="M302" s="77" t="s">
        <v>247</v>
      </c>
      <c r="N302" s="77"/>
      <c r="O302" s="5" t="s">
        <v>230</v>
      </c>
      <c r="P302" s="5" t="s">
        <v>248</v>
      </c>
      <c r="Q302" s="77" t="s">
        <v>231</v>
      </c>
      <c r="R302" s="77"/>
    </row>
    <row r="303" spans="1:18" ht="12" customHeight="1">
      <c r="A303"/>
      <c r="B303" s="6">
        <v>1</v>
      </c>
      <c r="C303" s="86">
        <v>2</v>
      </c>
      <c r="D303" s="86"/>
      <c r="E303" s="6">
        <v>3</v>
      </c>
      <c r="F303" s="6">
        <v>4</v>
      </c>
      <c r="G303" s="86">
        <v>5</v>
      </c>
      <c r="H303" s="86"/>
      <c r="I303" s="6">
        <v>6</v>
      </c>
      <c r="J303" s="6">
        <v>7</v>
      </c>
      <c r="K303" s="86">
        <v>8</v>
      </c>
      <c r="L303" s="86"/>
      <c r="M303" s="86">
        <v>9</v>
      </c>
      <c r="N303" s="86"/>
      <c r="O303" s="6">
        <v>10</v>
      </c>
      <c r="P303" s="6">
        <v>11</v>
      </c>
      <c r="Q303" s="86">
        <v>12</v>
      </c>
      <c r="R303" s="86"/>
    </row>
    <row r="304" spans="1:18" ht="12.75" customHeight="1">
      <c r="A304" s="4"/>
      <c r="B304" s="27"/>
      <c r="C304" s="58"/>
      <c r="D304" s="58"/>
      <c r="E304" s="27"/>
      <c r="F304" s="27"/>
      <c r="G304" s="110"/>
      <c r="H304" s="110"/>
      <c r="I304" s="27"/>
      <c r="J304" s="28"/>
      <c r="K304" s="115" t="s">
        <v>8</v>
      </c>
      <c r="L304" s="115"/>
      <c r="M304" s="115" t="s">
        <v>8</v>
      </c>
      <c r="N304" s="115"/>
      <c r="O304" s="29" t="s">
        <v>8</v>
      </c>
      <c r="P304" s="28"/>
      <c r="Q304" s="58"/>
      <c r="R304" s="58"/>
    </row>
    <row r="305" spans="1:18" ht="12" customHeight="1">
      <c r="A305"/>
      <c r="B305" s="5" t="s">
        <v>233</v>
      </c>
      <c r="C305" s="77" t="s">
        <v>234</v>
      </c>
      <c r="D305" s="77"/>
      <c r="E305" s="5" t="s">
        <v>234</v>
      </c>
      <c r="F305" s="5" t="s">
        <v>234</v>
      </c>
      <c r="G305" s="77" t="s">
        <v>234</v>
      </c>
      <c r="H305" s="77"/>
      <c r="I305" s="5" t="s">
        <v>234</v>
      </c>
      <c r="J305" s="5" t="s">
        <v>234</v>
      </c>
      <c r="K305" s="77" t="s">
        <v>234</v>
      </c>
      <c r="L305" s="77"/>
      <c r="M305" s="115" t="s">
        <v>8</v>
      </c>
      <c r="N305" s="115"/>
      <c r="O305" s="29" t="s">
        <v>8</v>
      </c>
      <c r="P305" s="5" t="s">
        <v>234</v>
      </c>
      <c r="Q305" s="77" t="s">
        <v>234</v>
      </c>
      <c r="R305" s="77"/>
    </row>
    <row r="307" spans="2:16" ht="15.75">
      <c r="B307" s="79" t="s">
        <v>266</v>
      </c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</row>
    <row r="309" spans="1:18" ht="36" customHeight="1">
      <c r="A309"/>
      <c r="B309" s="5" t="s">
        <v>223</v>
      </c>
      <c r="C309" s="77" t="s">
        <v>267</v>
      </c>
      <c r="D309" s="77"/>
      <c r="E309" s="77"/>
      <c r="F309" s="77" t="s">
        <v>268</v>
      </c>
      <c r="G309" s="77"/>
      <c r="H309" s="77" t="s">
        <v>269</v>
      </c>
      <c r="I309" s="77"/>
      <c r="J309" s="77" t="s">
        <v>270</v>
      </c>
      <c r="K309" s="77"/>
      <c r="L309" s="77" t="s">
        <v>247</v>
      </c>
      <c r="M309" s="77"/>
      <c r="N309" s="77" t="s">
        <v>230</v>
      </c>
      <c r="O309" s="77"/>
      <c r="P309" s="77" t="s">
        <v>231</v>
      </c>
      <c r="Q309" s="77"/>
      <c r="R309" s="77"/>
    </row>
    <row r="310" spans="1:18" ht="12" customHeight="1">
      <c r="A310"/>
      <c r="B310" s="6">
        <v>1</v>
      </c>
      <c r="C310" s="86">
        <v>2</v>
      </c>
      <c r="D310" s="86"/>
      <c r="E310" s="86"/>
      <c r="F310" s="86">
        <v>3</v>
      </c>
      <c r="G310" s="86"/>
      <c r="H310" s="86">
        <v>4</v>
      </c>
      <c r="I310" s="86"/>
      <c r="J310" s="86">
        <v>5</v>
      </c>
      <c r="K310" s="86"/>
      <c r="L310" s="86">
        <v>6</v>
      </c>
      <c r="M310" s="86"/>
      <c r="N310" s="86">
        <v>7</v>
      </c>
      <c r="O310" s="86"/>
      <c r="P310" s="86">
        <v>8</v>
      </c>
      <c r="Q310" s="86"/>
      <c r="R310" s="86"/>
    </row>
    <row r="311" spans="1:18" ht="12.75" customHeight="1">
      <c r="A311" s="4"/>
      <c r="B311" s="27"/>
      <c r="C311" s="58"/>
      <c r="D311" s="58"/>
      <c r="E311" s="58"/>
      <c r="F311" s="110"/>
      <c r="G311" s="110"/>
      <c r="H311" s="110"/>
      <c r="I311" s="110"/>
      <c r="J311" s="58"/>
      <c r="K311" s="58"/>
      <c r="L311" s="115" t="s">
        <v>8</v>
      </c>
      <c r="M311" s="115"/>
      <c r="N311" s="115" t="s">
        <v>8</v>
      </c>
      <c r="O311" s="115"/>
      <c r="P311" s="58"/>
      <c r="Q311" s="58"/>
      <c r="R311" s="58"/>
    </row>
    <row r="312" spans="1:18" ht="12" customHeight="1">
      <c r="A312"/>
      <c r="B312" s="5" t="s">
        <v>233</v>
      </c>
      <c r="C312" s="77" t="s">
        <v>234</v>
      </c>
      <c r="D312" s="77"/>
      <c r="E312" s="77"/>
      <c r="F312" s="77" t="s">
        <v>234</v>
      </c>
      <c r="G312" s="77"/>
      <c r="H312" s="77" t="s">
        <v>234</v>
      </c>
      <c r="I312" s="77"/>
      <c r="J312" s="77" t="s">
        <v>234</v>
      </c>
      <c r="K312" s="77"/>
      <c r="L312" s="115" t="s">
        <v>8</v>
      </c>
      <c r="M312" s="115"/>
      <c r="N312" s="115" t="s">
        <v>8</v>
      </c>
      <c r="O312" s="115"/>
      <c r="P312" s="77" t="s">
        <v>234</v>
      </c>
      <c r="Q312" s="77"/>
      <c r="R312" s="77"/>
    </row>
    <row r="314" spans="2:16" ht="15.75">
      <c r="B314" s="79" t="s">
        <v>271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</row>
    <row r="316" spans="1:18" ht="60" customHeight="1">
      <c r="A316"/>
      <c r="B316" s="5" t="s">
        <v>223</v>
      </c>
      <c r="C316" s="77" t="s">
        <v>240</v>
      </c>
      <c r="D316" s="77"/>
      <c r="E316" s="5" t="s">
        <v>241</v>
      </c>
      <c r="F316" s="77" t="s">
        <v>250</v>
      </c>
      <c r="G316" s="77"/>
      <c r="H316" s="5" t="s">
        <v>244</v>
      </c>
      <c r="I316" s="5" t="s">
        <v>245</v>
      </c>
      <c r="J316" s="77" t="s">
        <v>246</v>
      </c>
      <c r="K316" s="77"/>
      <c r="L316" s="77" t="s">
        <v>247</v>
      </c>
      <c r="M316" s="77"/>
      <c r="N316" s="5" t="s">
        <v>230</v>
      </c>
      <c r="O316" s="5" t="s">
        <v>248</v>
      </c>
      <c r="P316" s="77" t="s">
        <v>231</v>
      </c>
      <c r="Q316" s="77"/>
      <c r="R316"/>
    </row>
    <row r="317" spans="1:18" ht="12" customHeight="1">
      <c r="A317"/>
      <c r="B317" s="6">
        <v>1</v>
      </c>
      <c r="C317" s="86">
        <v>2</v>
      </c>
      <c r="D317" s="86"/>
      <c r="E317" s="6">
        <v>3</v>
      </c>
      <c r="F317" s="86">
        <v>4</v>
      </c>
      <c r="G317" s="86"/>
      <c r="H317" s="6">
        <v>5</v>
      </c>
      <c r="I317" s="6">
        <v>6</v>
      </c>
      <c r="J317" s="86">
        <v>7</v>
      </c>
      <c r="K317" s="86"/>
      <c r="L317" s="86">
        <v>8</v>
      </c>
      <c r="M317" s="86"/>
      <c r="N317" s="6">
        <v>9</v>
      </c>
      <c r="O317" s="6">
        <v>10</v>
      </c>
      <c r="P317" s="86">
        <v>11</v>
      </c>
      <c r="Q317" s="86"/>
      <c r="R317"/>
    </row>
    <row r="318" spans="1:18" ht="12.75" customHeight="1">
      <c r="A318" s="4"/>
      <c r="B318" s="27"/>
      <c r="C318" s="58"/>
      <c r="D318" s="58"/>
      <c r="E318" s="27"/>
      <c r="F318" s="110"/>
      <c r="G318" s="110"/>
      <c r="H318" s="27"/>
      <c r="I318" s="27"/>
      <c r="J318" s="115" t="s">
        <v>8</v>
      </c>
      <c r="K318" s="115"/>
      <c r="L318" s="115" t="s">
        <v>8</v>
      </c>
      <c r="M318" s="115"/>
      <c r="N318" s="29" t="s">
        <v>8</v>
      </c>
      <c r="O318" s="28"/>
      <c r="P318" s="58"/>
      <c r="Q318" s="58"/>
      <c r="R318"/>
    </row>
    <row r="319" spans="1:18" ht="12" customHeight="1">
      <c r="A319"/>
      <c r="B319" s="5" t="s">
        <v>233</v>
      </c>
      <c r="C319" s="77" t="s">
        <v>234</v>
      </c>
      <c r="D319" s="77"/>
      <c r="E319" s="5" t="s">
        <v>234</v>
      </c>
      <c r="F319" s="77" t="s">
        <v>234</v>
      </c>
      <c r="G319" s="77"/>
      <c r="H319" s="5" t="s">
        <v>234</v>
      </c>
      <c r="I319" s="5" t="s">
        <v>234</v>
      </c>
      <c r="J319" s="77" t="s">
        <v>234</v>
      </c>
      <c r="K319" s="77"/>
      <c r="L319" s="115" t="s">
        <v>8</v>
      </c>
      <c r="M319" s="115"/>
      <c r="N319" s="29" t="s">
        <v>8</v>
      </c>
      <c r="O319" s="5" t="s">
        <v>234</v>
      </c>
      <c r="P319" s="77" t="s">
        <v>234</v>
      </c>
      <c r="Q319" s="77"/>
      <c r="R319"/>
    </row>
    <row r="321" spans="2:17" ht="15.75">
      <c r="B321" s="79" t="s">
        <v>272</v>
      </c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</row>
    <row r="323" spans="1:18" ht="60" customHeight="1">
      <c r="A323"/>
      <c r="B323" s="5" t="s">
        <v>223</v>
      </c>
      <c r="C323" s="77" t="s">
        <v>273</v>
      </c>
      <c r="D323" s="77"/>
      <c r="E323" s="77"/>
      <c r="F323" s="77" t="s">
        <v>274</v>
      </c>
      <c r="G323" s="77"/>
      <c r="H323" s="77" t="s">
        <v>275</v>
      </c>
      <c r="I323" s="77"/>
      <c r="J323" s="5" t="s">
        <v>244</v>
      </c>
      <c r="K323" s="77" t="s">
        <v>246</v>
      </c>
      <c r="L323" s="77"/>
      <c r="M323" s="77" t="s">
        <v>247</v>
      </c>
      <c r="N323" s="77"/>
      <c r="O323" s="5" t="s">
        <v>230</v>
      </c>
      <c r="P323" s="5" t="s">
        <v>248</v>
      </c>
      <c r="Q323" s="77" t="s">
        <v>231</v>
      </c>
      <c r="R323" s="77"/>
    </row>
    <row r="324" spans="1:18" ht="12" customHeight="1">
      <c r="A324"/>
      <c r="B324" s="6">
        <v>1</v>
      </c>
      <c r="C324" s="86">
        <v>2</v>
      </c>
      <c r="D324" s="86"/>
      <c r="E324" s="86"/>
      <c r="F324" s="86">
        <v>3</v>
      </c>
      <c r="G324" s="86"/>
      <c r="H324" s="86">
        <v>4</v>
      </c>
      <c r="I324" s="86"/>
      <c r="J324" s="6">
        <v>5</v>
      </c>
      <c r="K324" s="86">
        <v>6</v>
      </c>
      <c r="L324" s="86"/>
      <c r="M324" s="86">
        <v>7</v>
      </c>
      <c r="N324" s="86"/>
      <c r="O324" s="6">
        <v>8</v>
      </c>
      <c r="P324" s="6">
        <v>9</v>
      </c>
      <c r="Q324" s="86">
        <v>10</v>
      </c>
      <c r="R324" s="86"/>
    </row>
    <row r="325" spans="1:18" ht="12.75" customHeight="1">
      <c r="A325" s="4"/>
      <c r="B325" s="27"/>
      <c r="C325" s="58"/>
      <c r="D325" s="58"/>
      <c r="E325" s="58"/>
      <c r="F325" s="110"/>
      <c r="G325" s="110"/>
      <c r="H325" s="58"/>
      <c r="I325" s="58"/>
      <c r="J325" s="27"/>
      <c r="K325" s="115" t="s">
        <v>8</v>
      </c>
      <c r="L325" s="115"/>
      <c r="M325" s="115" t="s">
        <v>8</v>
      </c>
      <c r="N325" s="115"/>
      <c r="O325" s="29" t="s">
        <v>8</v>
      </c>
      <c r="P325" s="28"/>
      <c r="Q325" s="58"/>
      <c r="R325" s="58"/>
    </row>
    <row r="326" spans="1:18" ht="12" customHeight="1">
      <c r="A326"/>
      <c r="B326" s="5" t="s">
        <v>233</v>
      </c>
      <c r="C326" s="77" t="s">
        <v>234</v>
      </c>
      <c r="D326" s="77"/>
      <c r="E326" s="77"/>
      <c r="F326" s="77" t="s">
        <v>234</v>
      </c>
      <c r="G326" s="77"/>
      <c r="H326" s="77" t="s">
        <v>234</v>
      </c>
      <c r="I326" s="77"/>
      <c r="J326" s="5" t="s">
        <v>234</v>
      </c>
      <c r="K326" s="77" t="s">
        <v>234</v>
      </c>
      <c r="L326" s="77"/>
      <c r="M326" s="115" t="s">
        <v>8</v>
      </c>
      <c r="N326" s="115"/>
      <c r="O326" s="29" t="s">
        <v>8</v>
      </c>
      <c r="P326" s="5" t="s">
        <v>234</v>
      </c>
      <c r="Q326" s="77" t="s">
        <v>234</v>
      </c>
      <c r="R326" s="77"/>
    </row>
    <row r="328" spans="2:12" ht="15.75">
      <c r="B328" s="79" t="s">
        <v>276</v>
      </c>
      <c r="C328" s="79"/>
      <c r="D328" s="79"/>
      <c r="E328" s="79"/>
      <c r="F328" s="79"/>
      <c r="G328" s="79"/>
      <c r="H328" s="79"/>
      <c r="I328" s="79"/>
      <c r="J328" s="79"/>
      <c r="K328" s="79"/>
      <c r="L328" s="79"/>
    </row>
    <row r="330" spans="1:18" ht="36" customHeight="1">
      <c r="A330"/>
      <c r="B330" s="5" t="s">
        <v>223</v>
      </c>
      <c r="C330" s="77" t="s">
        <v>277</v>
      </c>
      <c r="D330" s="77"/>
      <c r="E330" s="77"/>
      <c r="F330" s="77" t="s">
        <v>246</v>
      </c>
      <c r="G330" s="77"/>
      <c r="H330" s="77" t="s">
        <v>247</v>
      </c>
      <c r="I330" s="77"/>
      <c r="J330" s="77" t="s">
        <v>230</v>
      </c>
      <c r="K330" s="77"/>
      <c r="L330" s="77" t="s">
        <v>231</v>
      </c>
      <c r="M330" s="77"/>
      <c r="N330"/>
      <c r="O330"/>
      <c r="P330"/>
      <c r="Q330"/>
      <c r="R330"/>
    </row>
    <row r="331" spans="1:18" ht="12" customHeight="1">
      <c r="A331"/>
      <c r="B331" s="6">
        <v>1</v>
      </c>
      <c r="C331" s="86">
        <v>2</v>
      </c>
      <c r="D331" s="86"/>
      <c r="E331" s="86"/>
      <c r="F331" s="86">
        <v>3</v>
      </c>
      <c r="G331" s="86"/>
      <c r="H331" s="86">
        <v>4</v>
      </c>
      <c r="I331" s="86"/>
      <c r="J331" s="86">
        <v>5</v>
      </c>
      <c r="K331" s="86"/>
      <c r="L331" s="86">
        <v>6</v>
      </c>
      <c r="M331" s="86"/>
      <c r="N331"/>
      <c r="O331"/>
      <c r="P331"/>
      <c r="Q331"/>
      <c r="R331"/>
    </row>
    <row r="332" spans="1:18" ht="12.75" customHeight="1">
      <c r="A332" s="4"/>
      <c r="B332" s="27"/>
      <c r="C332" s="58"/>
      <c r="D332" s="58"/>
      <c r="E332" s="58"/>
      <c r="F332" s="115" t="s">
        <v>8</v>
      </c>
      <c r="G332" s="115"/>
      <c r="H332" s="115" t="s">
        <v>8</v>
      </c>
      <c r="I332" s="115"/>
      <c r="J332" s="115" t="s">
        <v>8</v>
      </c>
      <c r="K332" s="115"/>
      <c r="L332" s="58"/>
      <c r="M332" s="58"/>
      <c r="N332"/>
      <c r="O332"/>
      <c r="P332"/>
      <c r="Q332"/>
      <c r="R332"/>
    </row>
    <row r="333" spans="1:18" ht="15" customHeight="1">
      <c r="A333"/>
      <c r="B333" s="3" t="s">
        <v>233</v>
      </c>
      <c r="C333" s="81" t="s">
        <v>234</v>
      </c>
      <c r="D333" s="81"/>
      <c r="E333" s="81"/>
      <c r="F333" s="81" t="s">
        <v>234</v>
      </c>
      <c r="G333" s="81"/>
      <c r="H333" s="115" t="s">
        <v>8</v>
      </c>
      <c r="I333" s="115"/>
      <c r="J333" s="115" t="s">
        <v>8</v>
      </c>
      <c r="K333" s="115"/>
      <c r="L333" s="81" t="s">
        <v>234</v>
      </c>
      <c r="M333" s="81"/>
      <c r="N333"/>
      <c r="O333"/>
      <c r="P333"/>
      <c r="Q333"/>
      <c r="R333"/>
    </row>
    <row r="335" spans="1:18" ht="15.75" customHeight="1">
      <c r="A335"/>
      <c r="B335" s="78" t="s">
        <v>71</v>
      </c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/>
      <c r="R335"/>
    </row>
    <row r="338" spans="2:18" ht="15.75">
      <c r="B338" s="79" t="s">
        <v>278</v>
      </c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</row>
    <row r="340" spans="1:18" ht="60" customHeight="1">
      <c r="A340"/>
      <c r="B340" s="5" t="s">
        <v>223</v>
      </c>
      <c r="C340" s="77" t="s">
        <v>240</v>
      </c>
      <c r="D340" s="77"/>
      <c r="E340" s="77" t="s">
        <v>279</v>
      </c>
      <c r="F340" s="77"/>
      <c r="G340" s="5" t="s">
        <v>280</v>
      </c>
      <c r="H340" s="77" t="s">
        <v>281</v>
      </c>
      <c r="I340" s="77"/>
      <c r="J340" s="5" t="s">
        <v>244</v>
      </c>
      <c r="K340" s="5" t="s">
        <v>245</v>
      </c>
      <c r="L340" s="77" t="s">
        <v>246</v>
      </c>
      <c r="M340" s="77"/>
      <c r="N340" s="77" t="s">
        <v>247</v>
      </c>
      <c r="O340" s="77"/>
      <c r="P340" s="5" t="s">
        <v>230</v>
      </c>
      <c r="Q340" s="5" t="s">
        <v>248</v>
      </c>
      <c r="R340" s="5" t="s">
        <v>259</v>
      </c>
    </row>
    <row r="341" spans="1:18" ht="12" customHeight="1">
      <c r="A341"/>
      <c r="B341" s="6">
        <v>1</v>
      </c>
      <c r="C341" s="86">
        <v>2</v>
      </c>
      <c r="D341" s="86"/>
      <c r="E341" s="86">
        <v>3</v>
      </c>
      <c r="F341" s="86"/>
      <c r="G341" s="6">
        <v>4</v>
      </c>
      <c r="H341" s="86">
        <v>5</v>
      </c>
      <c r="I341" s="86"/>
      <c r="J341" s="6">
        <v>6</v>
      </c>
      <c r="K341" s="6">
        <v>7</v>
      </c>
      <c r="L341" s="86">
        <v>8</v>
      </c>
      <c r="M341" s="86"/>
      <c r="N341" s="86">
        <v>9</v>
      </c>
      <c r="O341" s="86"/>
      <c r="P341" s="6">
        <v>10</v>
      </c>
      <c r="Q341" s="6">
        <v>11</v>
      </c>
      <c r="R341" s="6">
        <v>12</v>
      </c>
    </row>
    <row r="342" spans="1:18" ht="12.75" customHeight="1">
      <c r="A342" s="4"/>
      <c r="B342" s="27"/>
      <c r="C342" s="58"/>
      <c r="D342" s="58"/>
      <c r="E342" s="110"/>
      <c r="F342" s="110"/>
      <c r="G342" s="27"/>
      <c r="H342" s="110"/>
      <c r="I342" s="110"/>
      <c r="J342" s="27"/>
      <c r="K342" s="27"/>
      <c r="L342" s="115" t="s">
        <v>8</v>
      </c>
      <c r="M342" s="115"/>
      <c r="N342" s="115" t="s">
        <v>8</v>
      </c>
      <c r="O342" s="115"/>
      <c r="P342" s="29" t="s">
        <v>8</v>
      </c>
      <c r="Q342" s="28"/>
      <c r="R342" s="28"/>
    </row>
    <row r="343" spans="1:18" ht="12" customHeight="1">
      <c r="A343"/>
      <c r="B343" s="5" t="s">
        <v>233</v>
      </c>
      <c r="C343" s="77" t="s">
        <v>234</v>
      </c>
      <c r="D343" s="77"/>
      <c r="E343" s="77" t="s">
        <v>234</v>
      </c>
      <c r="F343" s="77"/>
      <c r="G343" s="5" t="s">
        <v>234</v>
      </c>
      <c r="H343" s="77" t="s">
        <v>234</v>
      </c>
      <c r="I343" s="77"/>
      <c r="J343" s="5" t="s">
        <v>234</v>
      </c>
      <c r="K343" s="5" t="s">
        <v>234</v>
      </c>
      <c r="L343" s="77" t="s">
        <v>234</v>
      </c>
      <c r="M343" s="77"/>
      <c r="N343" s="115" t="s">
        <v>8</v>
      </c>
      <c r="O343" s="115"/>
      <c r="P343" s="29" t="s">
        <v>8</v>
      </c>
      <c r="Q343" s="5" t="s">
        <v>234</v>
      </c>
      <c r="R343" s="5" t="s">
        <v>234</v>
      </c>
    </row>
    <row r="345" spans="2:18" ht="15.75">
      <c r="B345" s="79" t="s">
        <v>282</v>
      </c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</row>
    <row r="347" spans="1:18" ht="60" customHeight="1">
      <c r="A347"/>
      <c r="B347" s="5" t="s">
        <v>223</v>
      </c>
      <c r="C347" s="77" t="s">
        <v>240</v>
      </c>
      <c r="D347" s="77"/>
      <c r="E347" s="77" t="s">
        <v>279</v>
      </c>
      <c r="F347" s="77"/>
      <c r="G347" s="5" t="s">
        <v>280</v>
      </c>
      <c r="H347" s="77" t="s">
        <v>281</v>
      </c>
      <c r="I347" s="77"/>
      <c r="J347" s="5" t="s">
        <v>244</v>
      </c>
      <c r="K347" s="5" t="s">
        <v>245</v>
      </c>
      <c r="L347" s="77" t="s">
        <v>246</v>
      </c>
      <c r="M347" s="77"/>
      <c r="N347" s="77" t="s">
        <v>247</v>
      </c>
      <c r="O347" s="77"/>
      <c r="P347" s="5" t="s">
        <v>230</v>
      </c>
      <c r="Q347" s="5" t="s">
        <v>248</v>
      </c>
      <c r="R347" s="5" t="s">
        <v>259</v>
      </c>
    </row>
    <row r="348" spans="1:18" ht="12" customHeight="1">
      <c r="A348"/>
      <c r="B348" s="6">
        <v>1</v>
      </c>
      <c r="C348" s="86">
        <v>2</v>
      </c>
      <c r="D348" s="86"/>
      <c r="E348" s="86">
        <v>3</v>
      </c>
      <c r="F348" s="86"/>
      <c r="G348" s="6">
        <v>4</v>
      </c>
      <c r="H348" s="86">
        <v>5</v>
      </c>
      <c r="I348" s="86"/>
      <c r="J348" s="6">
        <v>6</v>
      </c>
      <c r="K348" s="6">
        <v>7</v>
      </c>
      <c r="L348" s="86">
        <v>8</v>
      </c>
      <c r="M348" s="86"/>
      <c r="N348" s="86">
        <v>9</v>
      </c>
      <c r="O348" s="86"/>
      <c r="P348" s="6">
        <v>10</v>
      </c>
      <c r="Q348" s="6">
        <v>11</v>
      </c>
      <c r="R348" s="6">
        <v>12</v>
      </c>
    </row>
    <row r="349" spans="1:18" ht="12.75" customHeight="1">
      <c r="A349" s="4"/>
      <c r="B349" s="27"/>
      <c r="C349" s="58"/>
      <c r="D349" s="58"/>
      <c r="E349" s="110"/>
      <c r="F349" s="110"/>
      <c r="G349" s="27"/>
      <c r="H349" s="110"/>
      <c r="I349" s="110"/>
      <c r="J349" s="27"/>
      <c r="K349" s="27"/>
      <c r="L349" s="115" t="s">
        <v>8</v>
      </c>
      <c r="M349" s="115"/>
      <c r="N349" s="115" t="s">
        <v>8</v>
      </c>
      <c r="O349" s="115"/>
      <c r="P349" s="29" t="s">
        <v>8</v>
      </c>
      <c r="Q349" s="28"/>
      <c r="R349" s="28"/>
    </row>
    <row r="350" spans="1:18" ht="12" customHeight="1">
      <c r="A350"/>
      <c r="B350" s="5" t="s">
        <v>233</v>
      </c>
      <c r="C350" s="77" t="s">
        <v>234</v>
      </c>
      <c r="D350" s="77"/>
      <c r="E350" s="77" t="s">
        <v>234</v>
      </c>
      <c r="F350" s="77"/>
      <c r="G350" s="5" t="s">
        <v>234</v>
      </c>
      <c r="H350" s="77" t="s">
        <v>234</v>
      </c>
      <c r="I350" s="77"/>
      <c r="J350" s="5" t="s">
        <v>234</v>
      </c>
      <c r="K350" s="5" t="s">
        <v>234</v>
      </c>
      <c r="L350" s="77" t="s">
        <v>234</v>
      </c>
      <c r="M350" s="77"/>
      <c r="N350" s="115" t="s">
        <v>8</v>
      </c>
      <c r="O350" s="115"/>
      <c r="P350" s="29" t="s">
        <v>8</v>
      </c>
      <c r="Q350" s="5" t="s">
        <v>234</v>
      </c>
      <c r="R350" s="5" t="s">
        <v>234</v>
      </c>
    </row>
    <row r="352" spans="2:17" ht="15.75">
      <c r="B352" s="79" t="s">
        <v>283</v>
      </c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</row>
    <row r="354" spans="1:18" ht="60" customHeight="1">
      <c r="A354"/>
      <c r="B354" s="5" t="s">
        <v>223</v>
      </c>
      <c r="C354" s="77" t="s">
        <v>240</v>
      </c>
      <c r="D354" s="77"/>
      <c r="E354" s="77"/>
      <c r="F354" s="5" t="s">
        <v>280</v>
      </c>
      <c r="G354" s="77" t="s">
        <v>281</v>
      </c>
      <c r="H354" s="77"/>
      <c r="I354" s="5" t="s">
        <v>244</v>
      </c>
      <c r="J354" s="5" t="s">
        <v>245</v>
      </c>
      <c r="K354" s="77" t="s">
        <v>246</v>
      </c>
      <c r="L354" s="77"/>
      <c r="M354" s="77" t="s">
        <v>247</v>
      </c>
      <c r="N354" s="77"/>
      <c r="O354" s="5" t="s">
        <v>230</v>
      </c>
      <c r="P354" s="5" t="s">
        <v>248</v>
      </c>
      <c r="Q354" s="77" t="s">
        <v>231</v>
      </c>
      <c r="R354" s="77"/>
    </row>
    <row r="355" spans="1:18" ht="12" customHeight="1">
      <c r="A355"/>
      <c r="B355" s="6">
        <v>1</v>
      </c>
      <c r="C355" s="86">
        <v>2</v>
      </c>
      <c r="D355" s="86"/>
      <c r="E355" s="86"/>
      <c r="F355" s="6">
        <v>4</v>
      </c>
      <c r="G355" s="86">
        <v>5</v>
      </c>
      <c r="H355" s="86"/>
      <c r="I355" s="6">
        <v>6</v>
      </c>
      <c r="J355" s="6">
        <v>7</v>
      </c>
      <c r="K355" s="86">
        <v>8</v>
      </c>
      <c r="L355" s="86"/>
      <c r="M355" s="86">
        <v>9</v>
      </c>
      <c r="N355" s="86"/>
      <c r="O355" s="6">
        <v>10</v>
      </c>
      <c r="P355" s="6">
        <v>11</v>
      </c>
      <c r="Q355" s="86">
        <v>12</v>
      </c>
      <c r="R355" s="86"/>
    </row>
    <row r="356" spans="1:18" ht="12.75" customHeight="1">
      <c r="A356" s="4"/>
      <c r="B356" s="27"/>
      <c r="C356" s="58"/>
      <c r="D356" s="58"/>
      <c r="E356" s="58"/>
      <c r="F356" s="27"/>
      <c r="G356" s="110"/>
      <c r="H356" s="110"/>
      <c r="I356" s="27"/>
      <c r="J356" s="27"/>
      <c r="K356" s="115" t="s">
        <v>8</v>
      </c>
      <c r="L356" s="115"/>
      <c r="M356" s="115" t="s">
        <v>8</v>
      </c>
      <c r="N356" s="115"/>
      <c r="O356" s="29" t="s">
        <v>8</v>
      </c>
      <c r="P356" s="28"/>
      <c r="Q356" s="58"/>
      <c r="R356" s="58"/>
    </row>
    <row r="357" spans="1:18" ht="12" customHeight="1">
      <c r="A357"/>
      <c r="B357" s="5" t="s">
        <v>233</v>
      </c>
      <c r="C357" s="77" t="s">
        <v>234</v>
      </c>
      <c r="D357" s="77"/>
      <c r="E357" s="77"/>
      <c r="F357" s="5" t="s">
        <v>234</v>
      </c>
      <c r="G357" s="77" t="s">
        <v>234</v>
      </c>
      <c r="H357" s="77"/>
      <c r="I357" s="5" t="s">
        <v>234</v>
      </c>
      <c r="J357" s="5" t="s">
        <v>234</v>
      </c>
      <c r="K357" s="77" t="s">
        <v>234</v>
      </c>
      <c r="L357" s="77"/>
      <c r="M357" s="115" t="s">
        <v>8</v>
      </c>
      <c r="N357" s="115"/>
      <c r="O357" s="29" t="s">
        <v>8</v>
      </c>
      <c r="P357" s="5" t="s">
        <v>234</v>
      </c>
      <c r="Q357" s="77" t="s">
        <v>234</v>
      </c>
      <c r="R357" s="77"/>
    </row>
    <row r="359" spans="2:18" ht="15.75">
      <c r="B359" s="79" t="s">
        <v>284</v>
      </c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</row>
    <row r="361" spans="1:18" ht="96" customHeight="1">
      <c r="A361"/>
      <c r="B361" s="5" t="s">
        <v>223</v>
      </c>
      <c r="C361" s="5" t="s">
        <v>240</v>
      </c>
      <c r="D361" s="5" t="s">
        <v>279</v>
      </c>
      <c r="E361" s="5" t="s">
        <v>280</v>
      </c>
      <c r="F361" s="5" t="s">
        <v>281</v>
      </c>
      <c r="G361" s="5" t="s">
        <v>244</v>
      </c>
      <c r="H361" s="77" t="s">
        <v>246</v>
      </c>
      <c r="I361" s="77"/>
      <c r="J361" s="5" t="s">
        <v>285</v>
      </c>
      <c r="K361" s="5" t="s">
        <v>286</v>
      </c>
      <c r="L361" s="5" t="s">
        <v>257</v>
      </c>
      <c r="M361" s="5" t="s">
        <v>287</v>
      </c>
      <c r="N361" s="77" t="s">
        <v>247</v>
      </c>
      <c r="O361" s="77"/>
      <c r="P361" s="5" t="s">
        <v>230</v>
      </c>
      <c r="Q361" s="5" t="s">
        <v>248</v>
      </c>
      <c r="R361" s="5" t="s">
        <v>259</v>
      </c>
    </row>
    <row r="362" spans="1:18" ht="12" customHeight="1">
      <c r="A362"/>
      <c r="B362" s="6">
        <v>1</v>
      </c>
      <c r="C362" s="6">
        <v>2</v>
      </c>
      <c r="D362" s="6">
        <v>4</v>
      </c>
      <c r="E362" s="6">
        <v>5</v>
      </c>
      <c r="F362" s="6">
        <v>6</v>
      </c>
      <c r="G362" s="6">
        <v>7</v>
      </c>
      <c r="H362" s="86">
        <v>8</v>
      </c>
      <c r="I362" s="86"/>
      <c r="J362" s="6">
        <v>9</v>
      </c>
      <c r="K362" s="6">
        <v>10</v>
      </c>
      <c r="L362" s="6">
        <v>11</v>
      </c>
      <c r="M362" s="6">
        <v>12</v>
      </c>
      <c r="N362" s="86">
        <v>13</v>
      </c>
      <c r="O362" s="86"/>
      <c r="P362" s="6">
        <v>14</v>
      </c>
      <c r="Q362" s="6">
        <v>15</v>
      </c>
      <c r="R362" s="6">
        <v>16</v>
      </c>
    </row>
    <row r="363" spans="1:18" ht="12.75" customHeight="1">
      <c r="A363" s="4"/>
      <c r="B363" s="27" t="s">
        <v>232</v>
      </c>
      <c r="C363" s="28"/>
      <c r="D363" s="27"/>
      <c r="E363" s="27"/>
      <c r="F363" s="27"/>
      <c r="G363" s="27"/>
      <c r="H363" s="115" t="s">
        <v>8</v>
      </c>
      <c r="I363" s="115"/>
      <c r="J363" s="28"/>
      <c r="K363" s="28"/>
      <c r="L363" s="27"/>
      <c r="M363" s="27"/>
      <c r="N363" s="115" t="s">
        <v>8</v>
      </c>
      <c r="O363" s="115"/>
      <c r="P363" s="29" t="s">
        <v>8</v>
      </c>
      <c r="Q363" s="28"/>
      <c r="R363" s="28"/>
    </row>
    <row r="364" spans="1:18" ht="12" customHeight="1">
      <c r="A364"/>
      <c r="B364" s="5" t="s">
        <v>233</v>
      </c>
      <c r="C364" s="5" t="s">
        <v>234</v>
      </c>
      <c r="D364" s="5" t="s">
        <v>234</v>
      </c>
      <c r="E364" s="5" t="s">
        <v>234</v>
      </c>
      <c r="F364" s="5" t="s">
        <v>234</v>
      </c>
      <c r="G364" s="5" t="s">
        <v>234</v>
      </c>
      <c r="H364" s="77" t="s">
        <v>234</v>
      </c>
      <c r="I364" s="77"/>
      <c r="J364" s="5" t="s">
        <v>234</v>
      </c>
      <c r="K364" s="5" t="s">
        <v>234</v>
      </c>
      <c r="L364" s="5" t="s">
        <v>234</v>
      </c>
      <c r="M364" s="5" t="s">
        <v>234</v>
      </c>
      <c r="N364" s="115" t="s">
        <v>8</v>
      </c>
      <c r="O364" s="115"/>
      <c r="P364" s="29" t="s">
        <v>8</v>
      </c>
      <c r="Q364" s="5" t="s">
        <v>234</v>
      </c>
      <c r="R364" s="5" t="s">
        <v>234</v>
      </c>
    </row>
    <row r="366" spans="2:18" ht="15.75">
      <c r="B366" s="79" t="s">
        <v>288</v>
      </c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</row>
    <row r="368" spans="1:18" ht="84" customHeight="1">
      <c r="A368"/>
      <c r="B368" s="5" t="s">
        <v>223</v>
      </c>
      <c r="C368" s="77" t="s">
        <v>240</v>
      </c>
      <c r="D368" s="77"/>
      <c r="E368" s="77" t="s">
        <v>279</v>
      </c>
      <c r="F368" s="77"/>
      <c r="G368" s="5" t="s">
        <v>280</v>
      </c>
      <c r="H368" s="5" t="s">
        <v>289</v>
      </c>
      <c r="I368" s="77" t="s">
        <v>290</v>
      </c>
      <c r="J368" s="77"/>
      <c r="K368" s="5" t="s">
        <v>244</v>
      </c>
      <c r="L368" s="77" t="s">
        <v>246</v>
      </c>
      <c r="M368" s="77"/>
      <c r="N368" s="77" t="s">
        <v>247</v>
      </c>
      <c r="O368" s="77"/>
      <c r="P368" s="5" t="s">
        <v>230</v>
      </c>
      <c r="Q368" s="5" t="s">
        <v>248</v>
      </c>
      <c r="R368" s="5" t="s">
        <v>259</v>
      </c>
    </row>
    <row r="369" spans="1:18" ht="12" customHeight="1">
      <c r="A369"/>
      <c r="B369" s="6">
        <v>1</v>
      </c>
      <c r="C369" s="86">
        <v>2</v>
      </c>
      <c r="D369" s="86"/>
      <c r="E369" s="86">
        <v>3</v>
      </c>
      <c r="F369" s="86"/>
      <c r="G369" s="6">
        <v>4</v>
      </c>
      <c r="H369" s="6">
        <v>5</v>
      </c>
      <c r="I369" s="86">
        <v>6</v>
      </c>
      <c r="J369" s="86"/>
      <c r="K369" s="6">
        <v>7</v>
      </c>
      <c r="L369" s="86">
        <v>8</v>
      </c>
      <c r="M369" s="86"/>
      <c r="N369" s="86">
        <v>9</v>
      </c>
      <c r="O369" s="86"/>
      <c r="P369" s="6">
        <v>10</v>
      </c>
      <c r="Q369" s="6">
        <v>11</v>
      </c>
      <c r="R369" s="6">
        <v>12</v>
      </c>
    </row>
    <row r="370" spans="1:18" ht="12.75" customHeight="1">
      <c r="A370" s="4"/>
      <c r="B370" s="27"/>
      <c r="C370" s="58"/>
      <c r="D370" s="58"/>
      <c r="E370" s="110"/>
      <c r="F370" s="110"/>
      <c r="G370" s="27"/>
      <c r="H370" s="28"/>
      <c r="I370" s="58"/>
      <c r="J370" s="58"/>
      <c r="K370" s="27"/>
      <c r="L370" s="115" t="s">
        <v>8</v>
      </c>
      <c r="M370" s="115"/>
      <c r="N370" s="115" t="s">
        <v>8</v>
      </c>
      <c r="O370" s="115"/>
      <c r="P370" s="29" t="s">
        <v>8</v>
      </c>
      <c r="Q370" s="28"/>
      <c r="R370" s="28"/>
    </row>
    <row r="371" spans="1:18" ht="12" customHeight="1">
      <c r="A371"/>
      <c r="B371" s="5" t="s">
        <v>233</v>
      </c>
      <c r="C371" s="77" t="s">
        <v>234</v>
      </c>
      <c r="D371" s="77"/>
      <c r="E371" s="77" t="s">
        <v>234</v>
      </c>
      <c r="F371" s="77"/>
      <c r="G371" s="5" t="s">
        <v>234</v>
      </c>
      <c r="H371" s="5" t="s">
        <v>234</v>
      </c>
      <c r="I371" s="77" t="s">
        <v>234</v>
      </c>
      <c r="J371" s="77"/>
      <c r="K371" s="5" t="s">
        <v>234</v>
      </c>
      <c r="L371" s="77" t="s">
        <v>234</v>
      </c>
      <c r="M371" s="77"/>
      <c r="N371" s="115" t="s">
        <v>8</v>
      </c>
      <c r="O371" s="115"/>
      <c r="P371" s="29" t="s">
        <v>8</v>
      </c>
      <c r="Q371" s="5" t="s">
        <v>234</v>
      </c>
      <c r="R371" s="5" t="s">
        <v>234</v>
      </c>
    </row>
    <row r="373" spans="2:17" ht="15.75">
      <c r="B373" s="79" t="s">
        <v>291</v>
      </c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</row>
    <row r="375" spans="1:18" ht="60" customHeight="1">
      <c r="A375"/>
      <c r="B375" s="5" t="s">
        <v>223</v>
      </c>
      <c r="C375" s="77" t="s">
        <v>240</v>
      </c>
      <c r="D375" s="77"/>
      <c r="E375" s="77" t="s">
        <v>279</v>
      </c>
      <c r="F375" s="77"/>
      <c r="G375" s="5" t="s">
        <v>280</v>
      </c>
      <c r="H375" s="77" t="s">
        <v>281</v>
      </c>
      <c r="I375" s="77"/>
      <c r="J375" s="5" t="s">
        <v>244</v>
      </c>
      <c r="K375" s="77" t="s">
        <v>246</v>
      </c>
      <c r="L375" s="77"/>
      <c r="M375" s="77" t="s">
        <v>247</v>
      </c>
      <c r="N375" s="77"/>
      <c r="O375" s="5" t="s">
        <v>230</v>
      </c>
      <c r="P375" s="5" t="s">
        <v>248</v>
      </c>
      <c r="Q375" s="77" t="s">
        <v>231</v>
      </c>
      <c r="R375" s="77"/>
    </row>
    <row r="376" spans="1:18" ht="12" customHeight="1">
      <c r="A376"/>
      <c r="B376" s="6">
        <v>1</v>
      </c>
      <c r="C376" s="86">
        <v>2</v>
      </c>
      <c r="D376" s="86"/>
      <c r="E376" s="86">
        <v>3</v>
      </c>
      <c r="F376" s="86"/>
      <c r="G376" s="6">
        <v>4</v>
      </c>
      <c r="H376" s="86">
        <v>5</v>
      </c>
      <c r="I376" s="86"/>
      <c r="J376" s="6">
        <v>6</v>
      </c>
      <c r="K376" s="86">
        <v>7</v>
      </c>
      <c r="L376" s="86"/>
      <c r="M376" s="86">
        <v>8</v>
      </c>
      <c r="N376" s="86"/>
      <c r="O376" s="6">
        <v>9</v>
      </c>
      <c r="P376" s="6">
        <v>10</v>
      </c>
      <c r="Q376" s="86">
        <v>11</v>
      </c>
      <c r="R376" s="86"/>
    </row>
    <row r="377" spans="1:18" ht="12.75" customHeight="1">
      <c r="A377" s="4"/>
      <c r="B377" s="27"/>
      <c r="C377" s="58"/>
      <c r="D377" s="58"/>
      <c r="E377" s="110"/>
      <c r="F377" s="110"/>
      <c r="G377" s="27"/>
      <c r="H377" s="110"/>
      <c r="I377" s="110"/>
      <c r="J377" s="27"/>
      <c r="K377" s="115" t="s">
        <v>8</v>
      </c>
      <c r="L377" s="115"/>
      <c r="M377" s="115" t="s">
        <v>8</v>
      </c>
      <c r="N377" s="115"/>
      <c r="O377" s="29" t="s">
        <v>8</v>
      </c>
      <c r="P377" s="28"/>
      <c r="Q377" s="58"/>
      <c r="R377" s="58"/>
    </row>
    <row r="378" spans="1:18" ht="12" customHeight="1">
      <c r="A378"/>
      <c r="B378" s="5" t="s">
        <v>233</v>
      </c>
      <c r="C378" s="77" t="s">
        <v>234</v>
      </c>
      <c r="D378" s="77"/>
      <c r="E378" s="77" t="s">
        <v>234</v>
      </c>
      <c r="F378" s="77"/>
      <c r="G378" s="5" t="s">
        <v>234</v>
      </c>
      <c r="H378" s="77" t="s">
        <v>234</v>
      </c>
      <c r="I378" s="77"/>
      <c r="J378" s="5" t="s">
        <v>234</v>
      </c>
      <c r="K378" s="77" t="s">
        <v>234</v>
      </c>
      <c r="L378" s="77"/>
      <c r="M378" s="115" t="s">
        <v>8</v>
      </c>
      <c r="N378" s="115"/>
      <c r="O378" s="29" t="s">
        <v>8</v>
      </c>
      <c r="P378" s="5" t="s">
        <v>234</v>
      </c>
      <c r="Q378" s="77" t="s">
        <v>234</v>
      </c>
      <c r="R378" s="77"/>
    </row>
    <row r="380" spans="2:11" ht="15.75">
      <c r="B380" s="79" t="s">
        <v>292</v>
      </c>
      <c r="C380" s="79"/>
      <c r="D380" s="79"/>
      <c r="E380" s="79"/>
      <c r="F380" s="79"/>
      <c r="G380" s="79"/>
      <c r="H380" s="79"/>
      <c r="I380" s="79"/>
      <c r="J380" s="79"/>
      <c r="K380" s="79"/>
    </row>
    <row r="382" spans="1:18" ht="60" customHeight="1">
      <c r="A382"/>
      <c r="B382" s="5" t="s">
        <v>223</v>
      </c>
      <c r="C382" s="77" t="s">
        <v>277</v>
      </c>
      <c r="D382" s="77"/>
      <c r="E382" s="77"/>
      <c r="F382" s="77" t="s">
        <v>246</v>
      </c>
      <c r="G382" s="77"/>
      <c r="H382" s="77" t="s">
        <v>247</v>
      </c>
      <c r="I382" s="77"/>
      <c r="J382" s="5" t="s">
        <v>230</v>
      </c>
      <c r="K382" s="77" t="s">
        <v>231</v>
      </c>
      <c r="L382" s="77"/>
      <c r="M382"/>
      <c r="N382"/>
      <c r="O382"/>
      <c r="P382"/>
      <c r="Q382"/>
      <c r="R382"/>
    </row>
    <row r="383" spans="1:18" ht="12" customHeight="1">
      <c r="A383"/>
      <c r="B383" s="6">
        <v>1</v>
      </c>
      <c r="C383" s="86">
        <v>2</v>
      </c>
      <c r="D383" s="86"/>
      <c r="E383" s="86"/>
      <c r="F383" s="86">
        <v>3</v>
      </c>
      <c r="G383" s="86"/>
      <c r="H383" s="86">
        <v>4</v>
      </c>
      <c r="I383" s="86"/>
      <c r="J383" s="6">
        <v>5</v>
      </c>
      <c r="K383" s="86">
        <v>6</v>
      </c>
      <c r="L383" s="86"/>
      <c r="M383"/>
      <c r="N383"/>
      <c r="O383"/>
      <c r="P383"/>
      <c r="Q383"/>
      <c r="R383"/>
    </row>
    <row r="384" spans="1:18" ht="12.75" customHeight="1">
      <c r="A384" s="4"/>
      <c r="B384" s="27" t="s">
        <v>232</v>
      </c>
      <c r="C384" s="58"/>
      <c r="D384" s="58"/>
      <c r="E384" s="58"/>
      <c r="F384" s="115" t="s">
        <v>8</v>
      </c>
      <c r="G384" s="115"/>
      <c r="H384" s="115" t="s">
        <v>8</v>
      </c>
      <c r="I384" s="115"/>
      <c r="J384" s="29" t="s">
        <v>8</v>
      </c>
      <c r="K384" s="58"/>
      <c r="L384" s="58"/>
      <c r="M384"/>
      <c r="N384"/>
      <c r="O384"/>
      <c r="P384"/>
      <c r="Q384"/>
      <c r="R384"/>
    </row>
    <row r="385" spans="1:18" ht="12" customHeight="1">
      <c r="A385"/>
      <c r="B385" s="5" t="s">
        <v>233</v>
      </c>
      <c r="C385" s="77" t="s">
        <v>234</v>
      </c>
      <c r="D385" s="77"/>
      <c r="E385" s="77"/>
      <c r="F385" s="77" t="s">
        <v>234</v>
      </c>
      <c r="G385" s="77"/>
      <c r="H385" s="115" t="s">
        <v>8</v>
      </c>
      <c r="I385" s="115"/>
      <c r="J385" s="29" t="s">
        <v>8</v>
      </c>
      <c r="K385" s="77" t="s">
        <v>234</v>
      </c>
      <c r="L385" s="77"/>
      <c r="M385"/>
      <c r="N385"/>
      <c r="O385"/>
      <c r="P385"/>
      <c r="Q385"/>
      <c r="R385"/>
    </row>
    <row r="387" spans="1:18" ht="15.75" customHeight="1">
      <c r="A387"/>
      <c r="B387" s="78" t="s">
        <v>88</v>
      </c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/>
      <c r="R387"/>
    </row>
    <row r="390" spans="2:17" ht="15.75">
      <c r="B390" s="79" t="s">
        <v>293</v>
      </c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</row>
    <row r="392" spans="1:18" ht="48" customHeight="1">
      <c r="A392"/>
      <c r="B392" s="5" t="s">
        <v>223</v>
      </c>
      <c r="C392" s="77" t="s">
        <v>294</v>
      </c>
      <c r="D392" s="77"/>
      <c r="E392" s="77" t="s">
        <v>295</v>
      </c>
      <c r="F392" s="77"/>
      <c r="G392" s="77" t="s">
        <v>296</v>
      </c>
      <c r="H392" s="77"/>
      <c r="I392" s="77"/>
      <c r="J392" s="77" t="s">
        <v>297</v>
      </c>
      <c r="K392" s="77"/>
      <c r="L392" s="77" t="s">
        <v>298</v>
      </c>
      <c r="M392" s="77"/>
      <c r="N392" s="77"/>
      <c r="O392" s="77" t="s">
        <v>247</v>
      </c>
      <c r="P392" s="77"/>
      <c r="Q392" s="77" t="s">
        <v>231</v>
      </c>
      <c r="R392" s="77"/>
    </row>
    <row r="393" spans="1:18" ht="12" customHeight="1">
      <c r="A393"/>
      <c r="B393" s="6">
        <v>1</v>
      </c>
      <c r="C393" s="86">
        <v>2</v>
      </c>
      <c r="D393" s="86"/>
      <c r="E393" s="86">
        <v>3</v>
      </c>
      <c r="F393" s="86"/>
      <c r="G393" s="86">
        <v>4</v>
      </c>
      <c r="H393" s="86"/>
      <c r="I393" s="86"/>
      <c r="J393" s="86">
        <v>5</v>
      </c>
      <c r="K393" s="86"/>
      <c r="L393" s="86">
        <v>6</v>
      </c>
      <c r="M393" s="86"/>
      <c r="N393" s="86"/>
      <c r="O393" s="86">
        <v>7</v>
      </c>
      <c r="P393" s="86"/>
      <c r="Q393" s="86">
        <v>8</v>
      </c>
      <c r="R393" s="86"/>
    </row>
    <row r="394" spans="1:18" s="47" customFormat="1" ht="37.5" customHeight="1">
      <c r="A394" s="46"/>
      <c r="B394" s="48">
        <v>1</v>
      </c>
      <c r="C394" s="70" t="s">
        <v>420</v>
      </c>
      <c r="D394" s="70"/>
      <c r="E394" s="69" t="s">
        <v>421</v>
      </c>
      <c r="F394" s="69"/>
      <c r="G394" s="69" t="s">
        <v>418</v>
      </c>
      <c r="H394" s="69"/>
      <c r="I394" s="69"/>
      <c r="J394" s="70">
        <v>643</v>
      </c>
      <c r="K394" s="70"/>
      <c r="L394" s="69" t="s">
        <v>419</v>
      </c>
      <c r="M394" s="69"/>
      <c r="N394" s="69"/>
      <c r="O394" s="71">
        <v>7152000</v>
      </c>
      <c r="P394" s="71"/>
      <c r="Q394" s="69"/>
      <c r="R394" s="69"/>
    </row>
    <row r="395" spans="1:18" s="47" customFormat="1" ht="37.5" customHeight="1">
      <c r="A395" s="46"/>
      <c r="B395" s="48">
        <v>2</v>
      </c>
      <c r="C395" s="70" t="s">
        <v>422</v>
      </c>
      <c r="D395" s="70"/>
      <c r="E395" s="69" t="s">
        <v>423</v>
      </c>
      <c r="F395" s="69"/>
      <c r="G395" s="69" t="s">
        <v>418</v>
      </c>
      <c r="H395" s="69"/>
      <c r="I395" s="69"/>
      <c r="J395" s="70">
        <v>643</v>
      </c>
      <c r="K395" s="70"/>
      <c r="L395" s="69" t="s">
        <v>419</v>
      </c>
      <c r="M395" s="69"/>
      <c r="N395" s="69"/>
      <c r="O395" s="71">
        <v>65382000</v>
      </c>
      <c r="P395" s="71"/>
      <c r="Q395" s="69"/>
      <c r="R395" s="69"/>
    </row>
    <row r="396" spans="1:18" s="47" customFormat="1" ht="37.5" customHeight="1">
      <c r="A396" s="46"/>
      <c r="B396" s="48">
        <v>3</v>
      </c>
      <c r="C396" s="70" t="s">
        <v>424</v>
      </c>
      <c r="D396" s="70"/>
      <c r="E396" s="69" t="s">
        <v>425</v>
      </c>
      <c r="F396" s="69"/>
      <c r="G396" s="69" t="s">
        <v>418</v>
      </c>
      <c r="H396" s="69"/>
      <c r="I396" s="69"/>
      <c r="J396" s="70">
        <v>643</v>
      </c>
      <c r="K396" s="70"/>
      <c r="L396" s="69" t="s">
        <v>419</v>
      </c>
      <c r="M396" s="69"/>
      <c r="N396" s="69"/>
      <c r="O396" s="71">
        <v>130582000</v>
      </c>
      <c r="P396" s="71"/>
      <c r="Q396" s="69"/>
      <c r="R396" s="69"/>
    </row>
    <row r="397" spans="1:18" s="47" customFormat="1" ht="37.5" customHeight="1">
      <c r="A397" s="46"/>
      <c r="B397" s="48">
        <v>4</v>
      </c>
      <c r="C397" s="70" t="s">
        <v>426</v>
      </c>
      <c r="D397" s="70"/>
      <c r="E397" s="69" t="s">
        <v>427</v>
      </c>
      <c r="F397" s="69"/>
      <c r="G397" s="69" t="s">
        <v>418</v>
      </c>
      <c r="H397" s="69"/>
      <c r="I397" s="69"/>
      <c r="J397" s="70">
        <v>643</v>
      </c>
      <c r="K397" s="70"/>
      <c r="L397" s="69" t="s">
        <v>419</v>
      </c>
      <c r="M397" s="69"/>
      <c r="N397" s="69"/>
      <c r="O397" s="71">
        <v>107351000</v>
      </c>
      <c r="P397" s="71"/>
      <c r="Q397" s="69"/>
      <c r="R397" s="69"/>
    </row>
    <row r="398" spans="1:18" s="47" customFormat="1" ht="37.5" customHeight="1">
      <c r="A398" s="46"/>
      <c r="B398" s="48">
        <v>5</v>
      </c>
      <c r="C398" s="70" t="s">
        <v>428</v>
      </c>
      <c r="D398" s="70"/>
      <c r="E398" s="69" t="s">
        <v>429</v>
      </c>
      <c r="F398" s="69"/>
      <c r="G398" s="69" t="s">
        <v>418</v>
      </c>
      <c r="H398" s="69"/>
      <c r="I398" s="69"/>
      <c r="J398" s="70">
        <v>643</v>
      </c>
      <c r="K398" s="70"/>
      <c r="L398" s="69" t="s">
        <v>419</v>
      </c>
      <c r="M398" s="69"/>
      <c r="N398" s="69"/>
      <c r="O398" s="71">
        <v>184314000</v>
      </c>
      <c r="P398" s="71"/>
      <c r="Q398" s="69"/>
      <c r="R398" s="69"/>
    </row>
    <row r="399" spans="1:18" ht="12" customHeight="1">
      <c r="A399"/>
      <c r="B399" s="5" t="s">
        <v>233</v>
      </c>
      <c r="C399" s="77" t="s">
        <v>234</v>
      </c>
      <c r="D399" s="77"/>
      <c r="E399" s="77" t="s">
        <v>234</v>
      </c>
      <c r="F399" s="77"/>
      <c r="G399" s="77" t="s">
        <v>234</v>
      </c>
      <c r="H399" s="77"/>
      <c r="I399" s="77"/>
      <c r="J399" s="77" t="s">
        <v>234</v>
      </c>
      <c r="K399" s="77"/>
      <c r="L399" s="77" t="s">
        <v>234</v>
      </c>
      <c r="M399" s="77"/>
      <c r="N399" s="77"/>
      <c r="O399" s="59">
        <f>O394+O395+O396+O397+O398</f>
        <v>494781000</v>
      </c>
      <c r="P399" s="59"/>
      <c r="Q399" s="77" t="s">
        <v>234</v>
      </c>
      <c r="R399" s="77"/>
    </row>
    <row r="401" spans="2:16" ht="15.75">
      <c r="B401" s="79" t="s">
        <v>299</v>
      </c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</row>
    <row r="404" spans="2:18" ht="15.75">
      <c r="B404" s="79" t="s">
        <v>300</v>
      </c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</row>
    <row r="406" spans="1:18" ht="120" customHeight="1">
      <c r="A406"/>
      <c r="B406" s="5" t="s">
        <v>223</v>
      </c>
      <c r="C406" s="77" t="s">
        <v>301</v>
      </c>
      <c r="D406" s="77"/>
      <c r="E406" s="77" t="s">
        <v>302</v>
      </c>
      <c r="F406" s="77"/>
      <c r="G406" s="77" t="s">
        <v>303</v>
      </c>
      <c r="H406" s="77"/>
      <c r="I406" s="5" t="s">
        <v>295</v>
      </c>
      <c r="J406" s="77" t="s">
        <v>296</v>
      </c>
      <c r="K406" s="77"/>
      <c r="L406" s="5" t="s">
        <v>304</v>
      </c>
      <c r="M406" s="77" t="s">
        <v>305</v>
      </c>
      <c r="N406" s="77"/>
      <c r="O406" s="5" t="s">
        <v>306</v>
      </c>
      <c r="P406" s="77" t="s">
        <v>247</v>
      </c>
      <c r="Q406" s="77"/>
      <c r="R406" s="5" t="s">
        <v>259</v>
      </c>
    </row>
    <row r="407" spans="1:18" ht="12" customHeight="1">
      <c r="A407"/>
      <c r="B407" s="6">
        <v>1</v>
      </c>
      <c r="C407" s="86">
        <v>2</v>
      </c>
      <c r="D407" s="86"/>
      <c r="E407" s="86">
        <v>3</v>
      </c>
      <c r="F407" s="86"/>
      <c r="G407" s="86">
        <v>4</v>
      </c>
      <c r="H407" s="86"/>
      <c r="I407" s="6">
        <v>5</v>
      </c>
      <c r="J407" s="86">
        <v>6</v>
      </c>
      <c r="K407" s="86"/>
      <c r="L407" s="6">
        <v>7</v>
      </c>
      <c r="M407" s="86">
        <v>8</v>
      </c>
      <c r="N407" s="86"/>
      <c r="O407" s="6">
        <v>9</v>
      </c>
      <c r="P407" s="86">
        <v>10</v>
      </c>
      <c r="Q407" s="86"/>
      <c r="R407" s="6">
        <v>11</v>
      </c>
    </row>
    <row r="408" spans="1:18" ht="12.75" customHeight="1">
      <c r="A408" s="4"/>
      <c r="B408" s="27" t="s">
        <v>232</v>
      </c>
      <c r="C408" s="58"/>
      <c r="D408" s="58"/>
      <c r="E408" s="58"/>
      <c r="F408" s="58"/>
      <c r="G408" s="110"/>
      <c r="H408" s="110"/>
      <c r="I408" s="28"/>
      <c r="J408" s="58"/>
      <c r="K408" s="58"/>
      <c r="L408" s="27"/>
      <c r="M408" s="58"/>
      <c r="N408" s="58"/>
      <c r="O408" s="27"/>
      <c r="P408" s="115" t="s">
        <v>8</v>
      </c>
      <c r="Q408" s="115"/>
      <c r="R408" s="28"/>
    </row>
    <row r="409" spans="1:18" ht="12" customHeight="1">
      <c r="A409"/>
      <c r="B409" s="5" t="s">
        <v>233</v>
      </c>
      <c r="C409" s="77" t="s">
        <v>234</v>
      </c>
      <c r="D409" s="77"/>
      <c r="E409" s="77" t="s">
        <v>234</v>
      </c>
      <c r="F409" s="77"/>
      <c r="G409" s="77" t="s">
        <v>234</v>
      </c>
      <c r="H409" s="77"/>
      <c r="I409" s="5" t="s">
        <v>234</v>
      </c>
      <c r="J409" s="77" t="s">
        <v>234</v>
      </c>
      <c r="K409" s="77"/>
      <c r="L409" s="5" t="s">
        <v>234</v>
      </c>
      <c r="M409" s="77" t="s">
        <v>234</v>
      </c>
      <c r="N409" s="77"/>
      <c r="O409" s="5" t="s">
        <v>234</v>
      </c>
      <c r="P409" s="115" t="s">
        <v>8</v>
      </c>
      <c r="Q409" s="115"/>
      <c r="R409" s="5" t="s">
        <v>234</v>
      </c>
    </row>
    <row r="411" spans="2:18" ht="15.75">
      <c r="B411" s="79" t="s">
        <v>307</v>
      </c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</row>
    <row r="413" spans="1:18" ht="120" customHeight="1">
      <c r="A413"/>
      <c r="B413" s="5" t="s">
        <v>223</v>
      </c>
      <c r="C413" s="77" t="s">
        <v>308</v>
      </c>
      <c r="D413" s="77"/>
      <c r="E413" s="5" t="s">
        <v>309</v>
      </c>
      <c r="F413" s="77" t="s">
        <v>310</v>
      </c>
      <c r="G413" s="77"/>
      <c r="H413" s="77" t="s">
        <v>303</v>
      </c>
      <c r="I413" s="77"/>
      <c r="J413" s="5" t="s">
        <v>295</v>
      </c>
      <c r="K413" s="77" t="s">
        <v>296</v>
      </c>
      <c r="L413" s="77"/>
      <c r="M413" s="5" t="s">
        <v>304</v>
      </c>
      <c r="N413" s="5" t="s">
        <v>311</v>
      </c>
      <c r="O413" s="5" t="s">
        <v>306</v>
      </c>
      <c r="P413" s="77" t="s">
        <v>247</v>
      </c>
      <c r="Q413" s="77"/>
      <c r="R413" s="5" t="s">
        <v>259</v>
      </c>
    </row>
    <row r="414" spans="1:18" ht="12" customHeight="1">
      <c r="A414"/>
      <c r="B414" s="6">
        <v>1</v>
      </c>
      <c r="C414" s="86">
        <v>2</v>
      </c>
      <c r="D414" s="86"/>
      <c r="E414" s="6">
        <v>3</v>
      </c>
      <c r="F414" s="86">
        <v>4</v>
      </c>
      <c r="G414" s="86"/>
      <c r="H414" s="86">
        <v>5</v>
      </c>
      <c r="I414" s="86"/>
      <c r="J414" s="6">
        <v>6</v>
      </c>
      <c r="K414" s="86">
        <v>7</v>
      </c>
      <c r="L414" s="86"/>
      <c r="M414" s="6">
        <v>8</v>
      </c>
      <c r="N414" s="6">
        <v>9</v>
      </c>
      <c r="O414" s="6">
        <v>10</v>
      </c>
      <c r="P414" s="86">
        <v>11</v>
      </c>
      <c r="Q414" s="86"/>
      <c r="R414" s="6">
        <v>12</v>
      </c>
    </row>
    <row r="415" spans="1:18" ht="12.75" customHeight="1">
      <c r="A415" s="4"/>
      <c r="B415" s="27" t="s">
        <v>232</v>
      </c>
      <c r="C415" s="58"/>
      <c r="D415" s="58"/>
      <c r="E415" s="27"/>
      <c r="F415" s="58"/>
      <c r="G415" s="58"/>
      <c r="H415" s="110"/>
      <c r="I415" s="110"/>
      <c r="J415" s="28"/>
      <c r="K415" s="58"/>
      <c r="L415" s="58"/>
      <c r="M415" s="27"/>
      <c r="N415" s="28"/>
      <c r="O415" s="27"/>
      <c r="P415" s="115" t="s">
        <v>8</v>
      </c>
      <c r="Q415" s="115"/>
      <c r="R415" s="28"/>
    </row>
    <row r="416" spans="1:18" ht="12" customHeight="1">
      <c r="A416"/>
      <c r="B416" s="5" t="s">
        <v>233</v>
      </c>
      <c r="C416" s="77" t="s">
        <v>234</v>
      </c>
      <c r="D416" s="77"/>
      <c r="E416" s="5" t="s">
        <v>234</v>
      </c>
      <c r="F416" s="77" t="s">
        <v>234</v>
      </c>
      <c r="G416" s="77"/>
      <c r="H416" s="77" t="s">
        <v>234</v>
      </c>
      <c r="I416" s="77"/>
      <c r="J416" s="5" t="s">
        <v>234</v>
      </c>
      <c r="K416" s="77" t="s">
        <v>234</v>
      </c>
      <c r="L416" s="77"/>
      <c r="M416" s="5" t="s">
        <v>234</v>
      </c>
      <c r="N416" s="5" t="s">
        <v>234</v>
      </c>
      <c r="O416" s="5" t="s">
        <v>234</v>
      </c>
      <c r="P416" s="115" t="s">
        <v>8</v>
      </c>
      <c r="Q416" s="115"/>
      <c r="R416" s="5" t="s">
        <v>234</v>
      </c>
    </row>
    <row r="418" spans="1:18" ht="30.75" customHeight="1">
      <c r="A418"/>
      <c r="B418" s="78" t="s">
        <v>105</v>
      </c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/>
      <c r="R418"/>
    </row>
    <row r="421" spans="2:18" ht="15.75">
      <c r="B421" s="79" t="s">
        <v>312</v>
      </c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</row>
    <row r="423" spans="1:18" ht="60" customHeight="1">
      <c r="A423"/>
      <c r="B423" s="5" t="s">
        <v>223</v>
      </c>
      <c r="C423" s="5" t="s">
        <v>313</v>
      </c>
      <c r="D423" s="5" t="s">
        <v>314</v>
      </c>
      <c r="E423" s="5" t="s">
        <v>315</v>
      </c>
      <c r="F423" s="77" t="s">
        <v>316</v>
      </c>
      <c r="G423" s="77"/>
      <c r="H423" s="5" t="s">
        <v>317</v>
      </c>
      <c r="I423" s="77" t="s">
        <v>318</v>
      </c>
      <c r="J423" s="77"/>
      <c r="K423" s="77" t="s">
        <v>319</v>
      </c>
      <c r="L423" s="77"/>
      <c r="M423" s="77" t="s">
        <v>320</v>
      </c>
      <c r="N423" s="77"/>
      <c r="O423" s="77" t="s">
        <v>247</v>
      </c>
      <c r="P423" s="77"/>
      <c r="Q423" s="5" t="s">
        <v>230</v>
      </c>
      <c r="R423" s="5" t="s">
        <v>259</v>
      </c>
    </row>
    <row r="424" spans="1:18" ht="12" customHeight="1">
      <c r="A424"/>
      <c r="B424" s="6">
        <v>1</v>
      </c>
      <c r="C424" s="6">
        <v>2</v>
      </c>
      <c r="D424" s="6">
        <v>3</v>
      </c>
      <c r="E424" s="6">
        <v>4</v>
      </c>
      <c r="F424" s="86">
        <v>5</v>
      </c>
      <c r="G424" s="86"/>
      <c r="H424" s="6">
        <v>6</v>
      </c>
      <c r="I424" s="86">
        <v>7</v>
      </c>
      <c r="J424" s="86"/>
      <c r="K424" s="86">
        <v>8</v>
      </c>
      <c r="L424" s="86"/>
      <c r="M424" s="86">
        <v>9</v>
      </c>
      <c r="N424" s="86"/>
      <c r="O424" s="86">
        <v>10</v>
      </c>
      <c r="P424" s="86"/>
      <c r="Q424" s="6">
        <v>11</v>
      </c>
      <c r="R424" s="6">
        <v>12</v>
      </c>
    </row>
    <row r="425" spans="1:18" ht="12.75" customHeight="1">
      <c r="A425" s="4"/>
      <c r="B425" s="27" t="s">
        <v>232</v>
      </c>
      <c r="C425" s="27"/>
      <c r="D425" s="27"/>
      <c r="E425" s="27"/>
      <c r="F425" s="58"/>
      <c r="G425" s="58"/>
      <c r="H425" s="27"/>
      <c r="I425" s="58"/>
      <c r="J425" s="58"/>
      <c r="K425" s="58"/>
      <c r="L425" s="58"/>
      <c r="M425" s="58"/>
      <c r="N425" s="58"/>
      <c r="O425" s="115" t="s">
        <v>8</v>
      </c>
      <c r="P425" s="115"/>
      <c r="Q425" s="29" t="s">
        <v>8</v>
      </c>
      <c r="R425" s="28"/>
    </row>
    <row r="426" spans="1:18" ht="12" customHeight="1">
      <c r="A426"/>
      <c r="B426" s="5" t="s">
        <v>233</v>
      </c>
      <c r="C426" s="30" t="s">
        <v>234</v>
      </c>
      <c r="D426" s="5" t="s">
        <v>234</v>
      </c>
      <c r="E426" s="5" t="s">
        <v>234</v>
      </c>
      <c r="F426" s="77" t="s">
        <v>234</v>
      </c>
      <c r="G426" s="77"/>
      <c r="H426" s="5" t="s">
        <v>234</v>
      </c>
      <c r="I426" s="77" t="s">
        <v>234</v>
      </c>
      <c r="J426" s="77"/>
      <c r="K426" s="77" t="s">
        <v>234</v>
      </c>
      <c r="L426" s="77"/>
      <c r="M426" s="77" t="s">
        <v>234</v>
      </c>
      <c r="N426" s="77"/>
      <c r="O426" s="115" t="s">
        <v>8</v>
      </c>
      <c r="P426" s="115"/>
      <c r="Q426" s="29" t="s">
        <v>8</v>
      </c>
      <c r="R426" s="5" t="s">
        <v>234</v>
      </c>
    </row>
    <row r="428" spans="1:18" ht="75.75" customHeight="1">
      <c r="A428"/>
      <c r="B428" s="116" t="s">
        <v>321</v>
      </c>
      <c r="C428" s="116"/>
      <c r="D428" s="117" t="s">
        <v>322</v>
      </c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30" spans="1:18" ht="60" customHeight="1">
      <c r="A430"/>
      <c r="B430" s="5" t="s">
        <v>223</v>
      </c>
      <c r="C430" s="5" t="s">
        <v>313</v>
      </c>
      <c r="D430" s="5" t="s">
        <v>314</v>
      </c>
      <c r="E430" s="5" t="s">
        <v>315</v>
      </c>
      <c r="F430" s="77" t="s">
        <v>316</v>
      </c>
      <c r="G430" s="77"/>
      <c r="H430" s="5" t="s">
        <v>317</v>
      </c>
      <c r="I430" s="77" t="s">
        <v>323</v>
      </c>
      <c r="J430" s="77"/>
      <c r="K430" s="77" t="s">
        <v>324</v>
      </c>
      <c r="L430" s="77"/>
      <c r="M430" s="77" t="s">
        <v>325</v>
      </c>
      <c r="N430" s="77"/>
      <c r="O430" s="77" t="s">
        <v>247</v>
      </c>
      <c r="P430" s="77"/>
      <c r="Q430" s="5" t="s">
        <v>230</v>
      </c>
      <c r="R430" s="5" t="s">
        <v>259</v>
      </c>
    </row>
    <row r="431" spans="1:18" ht="12" customHeight="1">
      <c r="A431"/>
      <c r="B431" s="6">
        <v>1</v>
      </c>
      <c r="C431" s="6">
        <v>2</v>
      </c>
      <c r="D431" s="6">
        <v>3</v>
      </c>
      <c r="E431" s="6">
        <v>4</v>
      </c>
      <c r="F431" s="86">
        <v>5</v>
      </c>
      <c r="G431" s="86"/>
      <c r="H431" s="6">
        <v>6</v>
      </c>
      <c r="I431" s="86">
        <v>7</v>
      </c>
      <c r="J431" s="86"/>
      <c r="K431" s="86">
        <v>8</v>
      </c>
      <c r="L431" s="86"/>
      <c r="M431" s="86">
        <v>9</v>
      </c>
      <c r="N431" s="86"/>
      <c r="O431" s="86">
        <v>10</v>
      </c>
      <c r="P431" s="86"/>
      <c r="Q431" s="6">
        <v>11</v>
      </c>
      <c r="R431" s="6">
        <v>12</v>
      </c>
    </row>
    <row r="432" spans="1:18" ht="12.75" customHeight="1">
      <c r="A432" s="4"/>
      <c r="B432" s="27" t="s">
        <v>232</v>
      </c>
      <c r="C432" s="27"/>
      <c r="D432" s="27"/>
      <c r="E432" s="27"/>
      <c r="F432" s="58"/>
      <c r="G432" s="58"/>
      <c r="H432" s="27"/>
      <c r="I432" s="58"/>
      <c r="J432" s="58"/>
      <c r="K432" s="58"/>
      <c r="L432" s="58"/>
      <c r="M432" s="58"/>
      <c r="N432" s="58"/>
      <c r="O432" s="115" t="s">
        <v>8</v>
      </c>
      <c r="P432" s="115"/>
      <c r="Q432" s="29" t="s">
        <v>8</v>
      </c>
      <c r="R432" s="28"/>
    </row>
    <row r="433" spans="1:18" ht="12" customHeight="1">
      <c r="A433"/>
      <c r="B433" s="5" t="s">
        <v>233</v>
      </c>
      <c r="C433" s="30" t="s">
        <v>234</v>
      </c>
      <c r="D433" s="5" t="s">
        <v>234</v>
      </c>
      <c r="E433" s="5" t="s">
        <v>234</v>
      </c>
      <c r="F433" s="77" t="s">
        <v>234</v>
      </c>
      <c r="G433" s="77"/>
      <c r="H433" s="5" t="s">
        <v>234</v>
      </c>
      <c r="I433" s="77" t="s">
        <v>234</v>
      </c>
      <c r="J433" s="77"/>
      <c r="K433" s="77" t="s">
        <v>234</v>
      </c>
      <c r="L433" s="77"/>
      <c r="M433" s="77" t="s">
        <v>234</v>
      </c>
      <c r="N433" s="77"/>
      <c r="O433" s="115" t="s">
        <v>8</v>
      </c>
      <c r="P433" s="115"/>
      <c r="Q433" s="29" t="s">
        <v>8</v>
      </c>
      <c r="R433" s="5" t="s">
        <v>234</v>
      </c>
    </row>
    <row r="435" spans="1:18" ht="60.75" customHeight="1">
      <c r="A435"/>
      <c r="B435" s="116" t="s">
        <v>326</v>
      </c>
      <c r="C435" s="116"/>
      <c r="D435" s="117" t="s">
        <v>327</v>
      </c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7" spans="1:18" ht="60" customHeight="1">
      <c r="A437"/>
      <c r="B437" s="5" t="s">
        <v>223</v>
      </c>
      <c r="C437" s="5" t="s">
        <v>313</v>
      </c>
      <c r="D437" s="5" t="s">
        <v>314</v>
      </c>
      <c r="E437" s="5" t="s">
        <v>315</v>
      </c>
      <c r="F437" s="77" t="s">
        <v>328</v>
      </c>
      <c r="G437" s="77"/>
      <c r="H437" s="5" t="s">
        <v>329</v>
      </c>
      <c r="I437" s="77" t="s">
        <v>323</v>
      </c>
      <c r="J437" s="77"/>
      <c r="K437" s="77" t="s">
        <v>324</v>
      </c>
      <c r="L437" s="77"/>
      <c r="M437" s="77" t="s">
        <v>325</v>
      </c>
      <c r="N437" s="77"/>
      <c r="O437" s="77" t="s">
        <v>247</v>
      </c>
      <c r="P437" s="77"/>
      <c r="Q437" s="5" t="s">
        <v>230</v>
      </c>
      <c r="R437" s="5" t="s">
        <v>259</v>
      </c>
    </row>
    <row r="438" spans="1:18" ht="12" customHeight="1">
      <c r="A438"/>
      <c r="B438" s="6">
        <v>1</v>
      </c>
      <c r="C438" s="6">
        <v>2</v>
      </c>
      <c r="D438" s="6">
        <v>3</v>
      </c>
      <c r="E438" s="6">
        <v>4</v>
      </c>
      <c r="F438" s="86">
        <v>5</v>
      </c>
      <c r="G438" s="86"/>
      <c r="H438" s="6">
        <v>6</v>
      </c>
      <c r="I438" s="86">
        <v>7</v>
      </c>
      <c r="J438" s="86"/>
      <c r="K438" s="86">
        <v>8</v>
      </c>
      <c r="L438" s="86"/>
      <c r="M438" s="86">
        <v>9</v>
      </c>
      <c r="N438" s="86"/>
      <c r="O438" s="86">
        <v>10</v>
      </c>
      <c r="P438" s="86"/>
      <c r="Q438" s="6">
        <v>11</v>
      </c>
      <c r="R438" s="6">
        <v>12</v>
      </c>
    </row>
    <row r="439" spans="1:18" ht="12.75" customHeight="1">
      <c r="A439" s="4"/>
      <c r="B439" s="27" t="s">
        <v>232</v>
      </c>
      <c r="C439" s="27"/>
      <c r="D439" s="27"/>
      <c r="E439" s="27"/>
      <c r="F439" s="58"/>
      <c r="G439" s="58"/>
      <c r="H439" s="27"/>
      <c r="I439" s="58"/>
      <c r="J439" s="58"/>
      <c r="K439" s="58"/>
      <c r="L439" s="58"/>
      <c r="M439" s="58"/>
      <c r="N439" s="58"/>
      <c r="O439" s="115" t="s">
        <v>8</v>
      </c>
      <c r="P439" s="115"/>
      <c r="Q439" s="29" t="s">
        <v>8</v>
      </c>
      <c r="R439" s="28"/>
    </row>
    <row r="440" spans="1:18" ht="12" customHeight="1">
      <c r="A440"/>
      <c r="B440" s="5" t="s">
        <v>233</v>
      </c>
      <c r="C440" s="30" t="s">
        <v>234</v>
      </c>
      <c r="D440" s="5" t="s">
        <v>234</v>
      </c>
      <c r="E440" s="5" t="s">
        <v>234</v>
      </c>
      <c r="F440" s="77" t="s">
        <v>234</v>
      </c>
      <c r="G440" s="77"/>
      <c r="H440" s="5" t="s">
        <v>234</v>
      </c>
      <c r="I440" s="77" t="s">
        <v>234</v>
      </c>
      <c r="J440" s="77"/>
      <c r="K440" s="77" t="s">
        <v>234</v>
      </c>
      <c r="L440" s="77"/>
      <c r="M440" s="77" t="s">
        <v>234</v>
      </c>
      <c r="N440" s="77"/>
      <c r="O440" s="115" t="s">
        <v>8</v>
      </c>
      <c r="P440" s="115"/>
      <c r="Q440" s="29" t="s">
        <v>8</v>
      </c>
      <c r="R440" s="5" t="s">
        <v>234</v>
      </c>
    </row>
    <row r="442" spans="1:18" ht="30.75" customHeight="1">
      <c r="A442"/>
      <c r="B442" s="116" t="s">
        <v>330</v>
      </c>
      <c r="C442" s="116"/>
      <c r="D442" s="117" t="s">
        <v>331</v>
      </c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4" spans="1:18" ht="60" customHeight="1">
      <c r="A444"/>
      <c r="B444" s="5" t="s">
        <v>223</v>
      </c>
      <c r="C444" s="5" t="s">
        <v>313</v>
      </c>
      <c r="D444" s="5" t="s">
        <v>314</v>
      </c>
      <c r="E444" s="5" t="s">
        <v>315</v>
      </c>
      <c r="F444" s="77" t="s">
        <v>328</v>
      </c>
      <c r="G444" s="77"/>
      <c r="H444" s="5" t="s">
        <v>329</v>
      </c>
      <c r="I444" s="77" t="s">
        <v>323</v>
      </c>
      <c r="J444" s="77"/>
      <c r="K444" s="77" t="s">
        <v>324</v>
      </c>
      <c r="L444" s="77"/>
      <c r="M444" s="77" t="s">
        <v>325</v>
      </c>
      <c r="N444" s="77"/>
      <c r="O444" s="77" t="s">
        <v>247</v>
      </c>
      <c r="P444" s="77"/>
      <c r="Q444" s="5" t="s">
        <v>230</v>
      </c>
      <c r="R444" s="5" t="s">
        <v>259</v>
      </c>
    </row>
    <row r="445" spans="1:18" ht="12" customHeight="1">
      <c r="A445"/>
      <c r="B445" s="6">
        <v>1</v>
      </c>
      <c r="C445" s="6">
        <v>2</v>
      </c>
      <c r="D445" s="6">
        <v>3</v>
      </c>
      <c r="E445" s="6">
        <v>4</v>
      </c>
      <c r="F445" s="86">
        <v>5</v>
      </c>
      <c r="G445" s="86"/>
      <c r="H445" s="6">
        <v>6</v>
      </c>
      <c r="I445" s="86">
        <v>7</v>
      </c>
      <c r="J445" s="86"/>
      <c r="K445" s="86">
        <v>8</v>
      </c>
      <c r="L445" s="86"/>
      <c r="M445" s="86">
        <v>9</v>
      </c>
      <c r="N445" s="86"/>
      <c r="O445" s="86">
        <v>10</v>
      </c>
      <c r="P445" s="86"/>
      <c r="Q445" s="6">
        <v>11</v>
      </c>
      <c r="R445" s="6">
        <v>12</v>
      </c>
    </row>
    <row r="446" spans="1:18" ht="12.75" customHeight="1">
      <c r="A446" s="4"/>
      <c r="B446" s="27" t="s">
        <v>232</v>
      </c>
      <c r="C446" s="27"/>
      <c r="D446" s="27"/>
      <c r="E446" s="27"/>
      <c r="F446" s="58"/>
      <c r="G446" s="58"/>
      <c r="H446" s="27"/>
      <c r="I446" s="58"/>
      <c r="J446" s="58"/>
      <c r="K446" s="58"/>
      <c r="L446" s="58"/>
      <c r="M446" s="58"/>
      <c r="N446" s="58"/>
      <c r="O446" s="115" t="s">
        <v>8</v>
      </c>
      <c r="P446" s="115"/>
      <c r="Q446" s="29" t="s">
        <v>8</v>
      </c>
      <c r="R446" s="28"/>
    </row>
    <row r="447" spans="1:18" ht="12" customHeight="1">
      <c r="A447"/>
      <c r="B447" s="5" t="s">
        <v>233</v>
      </c>
      <c r="C447" s="30" t="s">
        <v>234</v>
      </c>
      <c r="D447" s="5" t="s">
        <v>234</v>
      </c>
      <c r="E447" s="5" t="s">
        <v>234</v>
      </c>
      <c r="F447" s="77" t="s">
        <v>234</v>
      </c>
      <c r="G447" s="77"/>
      <c r="H447" s="5" t="s">
        <v>234</v>
      </c>
      <c r="I447" s="77" t="s">
        <v>234</v>
      </c>
      <c r="J447" s="77"/>
      <c r="K447" s="77" t="s">
        <v>234</v>
      </c>
      <c r="L447" s="77"/>
      <c r="M447" s="77" t="s">
        <v>234</v>
      </c>
      <c r="N447" s="77"/>
      <c r="O447" s="115" t="s">
        <v>8</v>
      </c>
      <c r="P447" s="115"/>
      <c r="Q447" s="29" t="s">
        <v>8</v>
      </c>
      <c r="R447" s="5" t="s">
        <v>234</v>
      </c>
    </row>
    <row r="449" spans="1:18" ht="15.75" customHeight="1">
      <c r="A449"/>
      <c r="B449" s="116" t="s">
        <v>332</v>
      </c>
      <c r="C449" s="116"/>
      <c r="D449" s="117" t="s">
        <v>333</v>
      </c>
      <c r="E449" s="117"/>
      <c r="F449" s="117"/>
      <c r="G449" s="117"/>
      <c r="H449" s="117"/>
      <c r="I449" s="117"/>
      <c r="J449" s="117"/>
      <c r="K449" s="117"/>
      <c r="L449"/>
      <c r="M449"/>
      <c r="N449"/>
      <c r="O449"/>
      <c r="P449"/>
      <c r="Q449"/>
      <c r="R449"/>
    </row>
    <row r="451" spans="1:18" ht="36" customHeight="1">
      <c r="A451"/>
      <c r="B451" s="5" t="s">
        <v>223</v>
      </c>
      <c r="C451" s="77" t="s">
        <v>334</v>
      </c>
      <c r="D451" s="77"/>
      <c r="E451" s="77"/>
      <c r="F451" s="77"/>
      <c r="G451" s="77" t="s">
        <v>247</v>
      </c>
      <c r="H451" s="77"/>
      <c r="I451" s="77" t="s">
        <v>230</v>
      </c>
      <c r="J451" s="77"/>
      <c r="K451" s="77" t="s">
        <v>231</v>
      </c>
      <c r="L451" s="77"/>
      <c r="M451"/>
      <c r="N451"/>
      <c r="O451"/>
      <c r="P451"/>
      <c r="Q451"/>
      <c r="R451"/>
    </row>
    <row r="452" spans="1:18" ht="12" customHeight="1">
      <c r="A452"/>
      <c r="B452" s="6">
        <v>1</v>
      </c>
      <c r="C452" s="86">
        <v>2</v>
      </c>
      <c r="D452" s="86"/>
      <c r="E452" s="86"/>
      <c r="F452" s="86"/>
      <c r="G452" s="86">
        <v>3</v>
      </c>
      <c r="H452" s="86"/>
      <c r="I452" s="86">
        <v>4</v>
      </c>
      <c r="J452" s="86"/>
      <c r="K452" s="86">
        <v>5</v>
      </c>
      <c r="L452" s="86"/>
      <c r="M452"/>
      <c r="N452"/>
      <c r="O452"/>
      <c r="P452"/>
      <c r="Q452"/>
      <c r="R452"/>
    </row>
    <row r="453" spans="1:18" ht="12.75" customHeight="1">
      <c r="A453" s="4"/>
      <c r="B453" s="27" t="s">
        <v>232</v>
      </c>
      <c r="C453" s="58"/>
      <c r="D453" s="58"/>
      <c r="E453" s="58"/>
      <c r="F453" s="58"/>
      <c r="G453" s="115" t="s">
        <v>8</v>
      </c>
      <c r="H453" s="115"/>
      <c r="I453" s="115" t="s">
        <v>8</v>
      </c>
      <c r="J453" s="115"/>
      <c r="K453" s="58"/>
      <c r="L453" s="58"/>
      <c r="M453"/>
      <c r="N453"/>
      <c r="O453"/>
      <c r="P453"/>
      <c r="Q453"/>
      <c r="R453"/>
    </row>
    <row r="454" spans="1:18" ht="12" customHeight="1">
      <c r="A454"/>
      <c r="B454" s="5" t="s">
        <v>233</v>
      </c>
      <c r="C454" s="77" t="s">
        <v>234</v>
      </c>
      <c r="D454" s="77"/>
      <c r="E454" s="77"/>
      <c r="F454" s="77"/>
      <c r="G454" s="115" t="s">
        <v>8</v>
      </c>
      <c r="H454" s="115"/>
      <c r="I454" s="115" t="s">
        <v>8</v>
      </c>
      <c r="J454" s="115"/>
      <c r="K454" s="77" t="s">
        <v>234</v>
      </c>
      <c r="L454" s="77"/>
      <c r="M454"/>
      <c r="N454"/>
      <c r="O454"/>
      <c r="P454"/>
      <c r="Q454"/>
      <c r="R454"/>
    </row>
    <row r="456" spans="1:18" ht="15.75" customHeight="1">
      <c r="A456"/>
      <c r="B456" s="78" t="s">
        <v>144</v>
      </c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/>
      <c r="R456"/>
    </row>
    <row r="459" spans="1:18" ht="15.75" customHeight="1">
      <c r="A459"/>
      <c r="B459" s="117" t="s">
        <v>335</v>
      </c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/>
      <c r="R459"/>
    </row>
    <row r="462" spans="2:17" ht="15.75">
      <c r="B462" s="79" t="s">
        <v>336</v>
      </c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</row>
    <row r="464" spans="1:18" ht="60" customHeight="1">
      <c r="A464"/>
      <c r="B464" s="5" t="s">
        <v>223</v>
      </c>
      <c r="C464" s="77" t="s">
        <v>337</v>
      </c>
      <c r="D464" s="77"/>
      <c r="E464" s="77" t="s">
        <v>338</v>
      </c>
      <c r="F464" s="77"/>
      <c r="G464" s="5" t="s">
        <v>315</v>
      </c>
      <c r="H464" s="77" t="s">
        <v>339</v>
      </c>
      <c r="I464" s="77"/>
      <c r="J464" s="77" t="s">
        <v>340</v>
      </c>
      <c r="K464" s="77"/>
      <c r="L464" s="77" t="s">
        <v>341</v>
      </c>
      <c r="M464" s="77"/>
      <c r="N464" s="77" t="s">
        <v>247</v>
      </c>
      <c r="O464" s="77"/>
      <c r="P464" s="5" t="s">
        <v>230</v>
      </c>
      <c r="Q464" s="77" t="s">
        <v>231</v>
      </c>
      <c r="R464" s="77"/>
    </row>
    <row r="465" spans="1:18" ht="12" customHeight="1">
      <c r="A465"/>
      <c r="B465" s="6">
        <v>1</v>
      </c>
      <c r="C465" s="86">
        <v>2</v>
      </c>
      <c r="D465" s="86"/>
      <c r="E465" s="86">
        <v>3</v>
      </c>
      <c r="F465" s="86"/>
      <c r="G465" s="6">
        <v>4</v>
      </c>
      <c r="H465" s="86">
        <v>5</v>
      </c>
      <c r="I465" s="86"/>
      <c r="J465" s="86">
        <v>6</v>
      </c>
      <c r="K465" s="86"/>
      <c r="L465" s="86">
        <v>7</v>
      </c>
      <c r="M465" s="86"/>
      <c r="N465" s="86">
        <v>8</v>
      </c>
      <c r="O465" s="86"/>
      <c r="P465" s="6">
        <v>9</v>
      </c>
      <c r="Q465" s="86">
        <v>10</v>
      </c>
      <c r="R465" s="86"/>
    </row>
    <row r="466" spans="1:18" ht="12.75" customHeight="1">
      <c r="A466" s="4"/>
      <c r="B466" s="27" t="s">
        <v>232</v>
      </c>
      <c r="C466" s="110"/>
      <c r="D466" s="110"/>
      <c r="E466" s="110"/>
      <c r="F466" s="110"/>
      <c r="G466" s="27"/>
      <c r="H466" s="58"/>
      <c r="I466" s="58"/>
      <c r="J466" s="58"/>
      <c r="K466" s="58"/>
      <c r="L466" s="58"/>
      <c r="M466" s="58"/>
      <c r="N466" s="115" t="s">
        <v>8</v>
      </c>
      <c r="O466" s="115"/>
      <c r="P466" s="29" t="s">
        <v>8</v>
      </c>
      <c r="Q466" s="58"/>
      <c r="R466" s="58"/>
    </row>
    <row r="467" spans="1:18" ht="12" customHeight="1">
      <c r="A467"/>
      <c r="B467" s="5" t="s">
        <v>233</v>
      </c>
      <c r="C467" s="77" t="s">
        <v>234</v>
      </c>
      <c r="D467" s="77"/>
      <c r="E467" s="77" t="s">
        <v>234</v>
      </c>
      <c r="F467" s="77"/>
      <c r="G467" s="5" t="s">
        <v>234</v>
      </c>
      <c r="H467" s="77" t="s">
        <v>234</v>
      </c>
      <c r="I467" s="77"/>
      <c r="J467" s="77" t="s">
        <v>234</v>
      </c>
      <c r="K467" s="77"/>
      <c r="L467" s="77" t="s">
        <v>234</v>
      </c>
      <c r="M467" s="77"/>
      <c r="N467" s="115" t="s">
        <v>8</v>
      </c>
      <c r="O467" s="115"/>
      <c r="P467" s="29" t="s">
        <v>8</v>
      </c>
      <c r="Q467" s="77" t="s">
        <v>234</v>
      </c>
      <c r="R467" s="77"/>
    </row>
    <row r="469" spans="2:18" ht="15.75">
      <c r="B469" s="79" t="s">
        <v>342</v>
      </c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</row>
    <row r="471" spans="1:18" ht="60" customHeight="1">
      <c r="A471"/>
      <c r="B471" s="5" t="s">
        <v>223</v>
      </c>
      <c r="C471" s="77" t="s">
        <v>337</v>
      </c>
      <c r="D471" s="77"/>
      <c r="E471" s="77" t="s">
        <v>338</v>
      </c>
      <c r="F471" s="77"/>
      <c r="G471" s="5" t="s">
        <v>315</v>
      </c>
      <c r="H471" s="77" t="s">
        <v>343</v>
      </c>
      <c r="I471" s="77"/>
      <c r="J471" s="77" t="s">
        <v>344</v>
      </c>
      <c r="K471" s="77"/>
      <c r="L471" s="5" t="s">
        <v>345</v>
      </c>
      <c r="M471" s="77" t="s">
        <v>341</v>
      </c>
      <c r="N471" s="77"/>
      <c r="O471" s="77" t="s">
        <v>247</v>
      </c>
      <c r="P471" s="77"/>
      <c r="Q471" s="5" t="s">
        <v>230</v>
      </c>
      <c r="R471" s="5" t="s">
        <v>259</v>
      </c>
    </row>
    <row r="472" spans="1:18" ht="12" customHeight="1">
      <c r="A472"/>
      <c r="B472" s="6">
        <v>1</v>
      </c>
      <c r="C472" s="86">
        <v>2</v>
      </c>
      <c r="D472" s="86"/>
      <c r="E472" s="86">
        <v>3</v>
      </c>
      <c r="F472" s="86"/>
      <c r="G472" s="6">
        <v>4</v>
      </c>
      <c r="H472" s="86">
        <v>5</v>
      </c>
      <c r="I472" s="86"/>
      <c r="J472" s="86">
        <v>6</v>
      </c>
      <c r="K472" s="86"/>
      <c r="L472" s="6">
        <v>7</v>
      </c>
      <c r="M472" s="86">
        <v>8</v>
      </c>
      <c r="N472" s="86"/>
      <c r="O472" s="86">
        <v>9</v>
      </c>
      <c r="P472" s="86"/>
      <c r="Q472" s="6">
        <v>10</v>
      </c>
      <c r="R472" s="6">
        <v>11</v>
      </c>
    </row>
    <row r="473" spans="1:18" ht="12.75" customHeight="1">
      <c r="A473" s="4"/>
      <c r="B473" s="27" t="s">
        <v>232</v>
      </c>
      <c r="C473" s="110"/>
      <c r="D473" s="110"/>
      <c r="E473" s="110"/>
      <c r="F473" s="110"/>
      <c r="G473" s="27"/>
      <c r="H473" s="58"/>
      <c r="I473" s="58"/>
      <c r="J473" s="58"/>
      <c r="K473" s="58"/>
      <c r="L473" s="27"/>
      <c r="M473" s="110"/>
      <c r="N473" s="110"/>
      <c r="O473" s="115" t="s">
        <v>8</v>
      </c>
      <c r="P473" s="115"/>
      <c r="Q473" s="29" t="s">
        <v>8</v>
      </c>
      <c r="R473" s="28"/>
    </row>
    <row r="474" spans="1:18" ht="12" customHeight="1">
      <c r="A474"/>
      <c r="B474" s="5" t="s">
        <v>233</v>
      </c>
      <c r="C474" s="77" t="s">
        <v>234</v>
      </c>
      <c r="D474" s="77"/>
      <c r="E474" s="77" t="s">
        <v>234</v>
      </c>
      <c r="F474" s="77"/>
      <c r="G474" s="5" t="s">
        <v>234</v>
      </c>
      <c r="H474" s="77" t="s">
        <v>234</v>
      </c>
      <c r="I474" s="77"/>
      <c r="J474" s="77" t="s">
        <v>234</v>
      </c>
      <c r="K474" s="77"/>
      <c r="L474" s="5" t="s">
        <v>234</v>
      </c>
      <c r="M474" s="77" t="s">
        <v>234</v>
      </c>
      <c r="N474" s="77"/>
      <c r="O474" s="115" t="s">
        <v>8</v>
      </c>
      <c r="P474" s="115"/>
      <c r="Q474" s="29" t="s">
        <v>8</v>
      </c>
      <c r="R474" s="5" t="s">
        <v>234</v>
      </c>
    </row>
    <row r="476" spans="1:18" ht="15.75" customHeight="1">
      <c r="A476"/>
      <c r="B476" s="117" t="s">
        <v>346</v>
      </c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/>
      <c r="R476"/>
    </row>
    <row r="479" spans="2:17" ht="15.75">
      <c r="B479" s="79" t="s">
        <v>347</v>
      </c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</row>
    <row r="481" spans="1:18" ht="60" customHeight="1">
      <c r="A481"/>
      <c r="B481" s="5" t="s">
        <v>223</v>
      </c>
      <c r="C481" s="77" t="s">
        <v>337</v>
      </c>
      <c r="D481" s="77"/>
      <c r="E481" s="77" t="s">
        <v>338</v>
      </c>
      <c r="F481" s="77"/>
      <c r="G481" s="5" t="s">
        <v>315</v>
      </c>
      <c r="H481" s="77" t="s">
        <v>339</v>
      </c>
      <c r="I481" s="77"/>
      <c r="J481" s="77" t="s">
        <v>340</v>
      </c>
      <c r="K481" s="77"/>
      <c r="L481" s="77" t="s">
        <v>341</v>
      </c>
      <c r="M481" s="77"/>
      <c r="N481" s="77" t="s">
        <v>247</v>
      </c>
      <c r="O481" s="77"/>
      <c r="P481" s="5" t="s">
        <v>230</v>
      </c>
      <c r="Q481" s="77" t="s">
        <v>231</v>
      </c>
      <c r="R481" s="77"/>
    </row>
    <row r="482" spans="1:18" ht="12" customHeight="1">
      <c r="A482"/>
      <c r="B482" s="6">
        <v>1</v>
      </c>
      <c r="C482" s="86">
        <v>2</v>
      </c>
      <c r="D482" s="86"/>
      <c r="E482" s="86">
        <v>3</v>
      </c>
      <c r="F482" s="86"/>
      <c r="G482" s="6">
        <v>4</v>
      </c>
      <c r="H482" s="86">
        <v>5</v>
      </c>
      <c r="I482" s="86"/>
      <c r="J482" s="86">
        <v>6</v>
      </c>
      <c r="K482" s="86"/>
      <c r="L482" s="86">
        <v>7</v>
      </c>
      <c r="M482" s="86"/>
      <c r="N482" s="86">
        <v>8</v>
      </c>
      <c r="O482" s="86"/>
      <c r="P482" s="6">
        <v>9</v>
      </c>
      <c r="Q482" s="86">
        <v>10</v>
      </c>
      <c r="R482" s="86"/>
    </row>
    <row r="483" spans="1:18" ht="12.75" customHeight="1">
      <c r="A483" s="4"/>
      <c r="B483" s="31"/>
      <c r="C483" s="110"/>
      <c r="D483" s="110"/>
      <c r="E483" s="110"/>
      <c r="F483" s="110"/>
      <c r="G483" s="27"/>
      <c r="H483" s="58"/>
      <c r="I483" s="58"/>
      <c r="J483" s="58"/>
      <c r="K483" s="58"/>
      <c r="L483" s="58"/>
      <c r="M483" s="58"/>
      <c r="N483" s="115" t="s">
        <v>8</v>
      </c>
      <c r="O483" s="115"/>
      <c r="P483" s="29" t="s">
        <v>8</v>
      </c>
      <c r="Q483" s="58"/>
      <c r="R483" s="58"/>
    </row>
    <row r="484" spans="1:18" ht="12" customHeight="1">
      <c r="A484"/>
      <c r="B484" s="5" t="s">
        <v>233</v>
      </c>
      <c r="C484" s="77" t="s">
        <v>234</v>
      </c>
      <c r="D484" s="77"/>
      <c r="E484" s="77" t="s">
        <v>234</v>
      </c>
      <c r="F484" s="77"/>
      <c r="G484" s="5" t="s">
        <v>234</v>
      </c>
      <c r="H484" s="77" t="s">
        <v>234</v>
      </c>
      <c r="I484" s="77"/>
      <c r="J484" s="77" t="s">
        <v>234</v>
      </c>
      <c r="K484" s="77"/>
      <c r="L484" s="77" t="s">
        <v>234</v>
      </c>
      <c r="M484" s="77"/>
      <c r="N484" s="115" t="s">
        <v>8</v>
      </c>
      <c r="O484" s="115"/>
      <c r="P484" s="29" t="s">
        <v>8</v>
      </c>
      <c r="Q484" s="77" t="s">
        <v>234</v>
      </c>
      <c r="R484" s="77"/>
    </row>
    <row r="486" spans="2:18" ht="15.75">
      <c r="B486" s="79" t="s">
        <v>348</v>
      </c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</row>
    <row r="488" spans="1:18" ht="60" customHeight="1">
      <c r="A488"/>
      <c r="B488" s="5" t="s">
        <v>223</v>
      </c>
      <c r="C488" s="118" t="s">
        <v>337</v>
      </c>
      <c r="D488" s="118"/>
      <c r="E488" s="77" t="s">
        <v>338</v>
      </c>
      <c r="F488" s="77"/>
      <c r="G488" s="5" t="s">
        <v>315</v>
      </c>
      <c r="H488" s="77" t="s">
        <v>343</v>
      </c>
      <c r="I488" s="77"/>
      <c r="J488" s="77" t="s">
        <v>344</v>
      </c>
      <c r="K488" s="77"/>
      <c r="L488" s="5" t="s">
        <v>345</v>
      </c>
      <c r="M488" s="77" t="s">
        <v>341</v>
      </c>
      <c r="N488" s="77"/>
      <c r="O488" s="77" t="s">
        <v>247</v>
      </c>
      <c r="P488" s="77"/>
      <c r="Q488" s="5" t="s">
        <v>230</v>
      </c>
      <c r="R488" s="5" t="s">
        <v>259</v>
      </c>
    </row>
    <row r="489" spans="1:18" ht="12" customHeight="1">
      <c r="A489"/>
      <c r="B489" s="6">
        <v>1</v>
      </c>
      <c r="C489" s="119">
        <v>2</v>
      </c>
      <c r="D489" s="119"/>
      <c r="E489" s="86">
        <v>3</v>
      </c>
      <c r="F489" s="86"/>
      <c r="G489" s="6">
        <v>4</v>
      </c>
      <c r="H489" s="86">
        <v>5</v>
      </c>
      <c r="I489" s="86"/>
      <c r="J489" s="86">
        <v>6</v>
      </c>
      <c r="K489" s="86"/>
      <c r="L489" s="6">
        <v>7</v>
      </c>
      <c r="M489" s="86">
        <v>8</v>
      </c>
      <c r="N489" s="86"/>
      <c r="O489" s="86">
        <v>9</v>
      </c>
      <c r="P489" s="86"/>
      <c r="Q489" s="6">
        <v>10</v>
      </c>
      <c r="R489" s="6">
        <v>11</v>
      </c>
    </row>
    <row r="490" spans="1:18" ht="12.75" customHeight="1">
      <c r="A490" s="4"/>
      <c r="B490" s="27"/>
      <c r="C490" s="120"/>
      <c r="D490" s="120"/>
      <c r="E490" s="110"/>
      <c r="F490" s="110"/>
      <c r="G490" s="27"/>
      <c r="H490" s="58"/>
      <c r="I490" s="58"/>
      <c r="J490" s="58"/>
      <c r="K490" s="58"/>
      <c r="L490" s="27"/>
      <c r="M490" s="58"/>
      <c r="N490" s="58"/>
      <c r="O490" s="115" t="s">
        <v>8</v>
      </c>
      <c r="P490" s="115"/>
      <c r="Q490" s="29" t="s">
        <v>8</v>
      </c>
      <c r="R490" s="28"/>
    </row>
    <row r="491" spans="1:18" ht="12" customHeight="1">
      <c r="A491"/>
      <c r="B491" s="5" t="s">
        <v>233</v>
      </c>
      <c r="C491" s="77" t="s">
        <v>234</v>
      </c>
      <c r="D491" s="77"/>
      <c r="E491" s="77" t="s">
        <v>234</v>
      </c>
      <c r="F491" s="77"/>
      <c r="G491" s="5" t="s">
        <v>234</v>
      </c>
      <c r="H491" s="77" t="s">
        <v>234</v>
      </c>
      <c r="I491" s="77"/>
      <c r="J491" s="77" t="s">
        <v>234</v>
      </c>
      <c r="K491" s="77"/>
      <c r="L491" s="5" t="s">
        <v>234</v>
      </c>
      <c r="M491" s="77" t="s">
        <v>234</v>
      </c>
      <c r="N491" s="77"/>
      <c r="O491" s="115" t="s">
        <v>8</v>
      </c>
      <c r="P491" s="115"/>
      <c r="Q491" s="29" t="s">
        <v>8</v>
      </c>
      <c r="R491" s="5" t="s">
        <v>234</v>
      </c>
    </row>
    <row r="493" spans="1:18" ht="15.75" customHeight="1">
      <c r="A493"/>
      <c r="B493" s="78" t="s">
        <v>153</v>
      </c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/>
      <c r="R493"/>
    </row>
    <row r="496" spans="2:17" ht="15.75">
      <c r="B496" s="79" t="s">
        <v>349</v>
      </c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</row>
    <row r="498" spans="1:18" ht="60" customHeight="1">
      <c r="A498"/>
      <c r="B498" s="5" t="s">
        <v>223</v>
      </c>
      <c r="C498" s="77" t="s">
        <v>350</v>
      </c>
      <c r="D498" s="77"/>
      <c r="E498" s="77"/>
      <c r="F498" s="77" t="s">
        <v>351</v>
      </c>
      <c r="G498" s="77"/>
      <c r="H498" s="77" t="s">
        <v>352</v>
      </c>
      <c r="I498" s="77"/>
      <c r="J498" s="77"/>
      <c r="K498" s="77" t="s">
        <v>353</v>
      </c>
      <c r="L498" s="77"/>
      <c r="M498" s="77"/>
      <c r="N498" s="77" t="s">
        <v>247</v>
      </c>
      <c r="O498" s="77"/>
      <c r="P498" s="5" t="s">
        <v>230</v>
      </c>
      <c r="Q498" s="77" t="s">
        <v>231</v>
      </c>
      <c r="R498" s="77"/>
    </row>
    <row r="499" spans="1:18" ht="12" customHeight="1">
      <c r="A499"/>
      <c r="B499" s="6">
        <v>1</v>
      </c>
      <c r="C499" s="86">
        <v>2</v>
      </c>
      <c r="D499" s="86"/>
      <c r="E499" s="86"/>
      <c r="F499" s="86">
        <v>3</v>
      </c>
      <c r="G499" s="86"/>
      <c r="H499" s="86">
        <v>4</v>
      </c>
      <c r="I499" s="86"/>
      <c r="J499" s="86"/>
      <c r="K499" s="86">
        <v>5</v>
      </c>
      <c r="L499" s="86"/>
      <c r="M499" s="86"/>
      <c r="N499" s="86">
        <v>6</v>
      </c>
      <c r="O499" s="86"/>
      <c r="P499" s="6">
        <v>7</v>
      </c>
      <c r="Q499" s="86">
        <v>8</v>
      </c>
      <c r="R499" s="86"/>
    </row>
    <row r="500" spans="1:18" ht="12.75" customHeight="1">
      <c r="A500" s="4"/>
      <c r="B500" s="27"/>
      <c r="C500" s="58"/>
      <c r="D500" s="58"/>
      <c r="E500" s="58"/>
      <c r="F500" s="110"/>
      <c r="G500" s="110"/>
      <c r="H500" s="58"/>
      <c r="I500" s="58"/>
      <c r="J500" s="58"/>
      <c r="K500" s="58"/>
      <c r="L500" s="58"/>
      <c r="M500" s="58"/>
      <c r="N500" s="115" t="s">
        <v>8</v>
      </c>
      <c r="O500" s="115"/>
      <c r="P500" s="29" t="s">
        <v>8</v>
      </c>
      <c r="Q500" s="58"/>
      <c r="R500" s="58"/>
    </row>
    <row r="501" spans="1:18" ht="12" customHeight="1">
      <c r="A501"/>
      <c r="B501" s="5" t="s">
        <v>233</v>
      </c>
      <c r="C501" s="77" t="s">
        <v>234</v>
      </c>
      <c r="D501" s="77"/>
      <c r="E501" s="77"/>
      <c r="F501" s="77" t="s">
        <v>234</v>
      </c>
      <c r="G501" s="77"/>
      <c r="H501" s="77" t="s">
        <v>234</v>
      </c>
      <c r="I501" s="77"/>
      <c r="J501" s="77"/>
      <c r="K501" s="77" t="s">
        <v>234</v>
      </c>
      <c r="L501" s="77"/>
      <c r="M501" s="77"/>
      <c r="N501" s="115" t="s">
        <v>8</v>
      </c>
      <c r="O501" s="115"/>
      <c r="P501" s="29" t="s">
        <v>8</v>
      </c>
      <c r="Q501" s="77" t="s">
        <v>234</v>
      </c>
      <c r="R501" s="77"/>
    </row>
    <row r="503" spans="2:17" ht="15.75">
      <c r="B503" s="79" t="s">
        <v>354</v>
      </c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</row>
    <row r="505" spans="1:18" ht="72" customHeight="1">
      <c r="A505"/>
      <c r="B505" s="5" t="s">
        <v>223</v>
      </c>
      <c r="C505" s="77" t="s">
        <v>355</v>
      </c>
      <c r="D505" s="77"/>
      <c r="E505" s="77"/>
      <c r="F505" s="77" t="s">
        <v>356</v>
      </c>
      <c r="G505" s="77"/>
      <c r="H505" s="77" t="s">
        <v>357</v>
      </c>
      <c r="I505" s="77"/>
      <c r="J505" s="77" t="s">
        <v>358</v>
      </c>
      <c r="K505" s="77"/>
      <c r="L505" s="77" t="s">
        <v>359</v>
      </c>
      <c r="M505" s="77"/>
      <c r="N505" s="77" t="s">
        <v>247</v>
      </c>
      <c r="O505" s="77"/>
      <c r="P505" s="5" t="s">
        <v>230</v>
      </c>
      <c r="Q505" s="77" t="s">
        <v>231</v>
      </c>
      <c r="R505" s="77"/>
    </row>
    <row r="506" spans="1:18" ht="12" customHeight="1">
      <c r="A506"/>
      <c r="B506" s="6">
        <v>1</v>
      </c>
      <c r="C506" s="86">
        <v>2</v>
      </c>
      <c r="D506" s="86"/>
      <c r="E506" s="86"/>
      <c r="F506" s="86">
        <v>3</v>
      </c>
      <c r="G506" s="86"/>
      <c r="H506" s="86">
        <v>4</v>
      </c>
      <c r="I506" s="86"/>
      <c r="J506" s="86">
        <v>5</v>
      </c>
      <c r="K506" s="86"/>
      <c r="L506" s="86">
        <v>6</v>
      </c>
      <c r="M506" s="86"/>
      <c r="N506" s="86">
        <v>7</v>
      </c>
      <c r="O506" s="86"/>
      <c r="P506" s="6">
        <v>8</v>
      </c>
      <c r="Q506" s="86">
        <v>9</v>
      </c>
      <c r="R506" s="86"/>
    </row>
    <row r="507" spans="1:18" ht="12.75" customHeight="1">
      <c r="A507" s="4"/>
      <c r="B507" s="27"/>
      <c r="C507" s="58"/>
      <c r="D507" s="58"/>
      <c r="E507" s="58"/>
      <c r="F507" s="110"/>
      <c r="G507" s="110"/>
      <c r="H507" s="110"/>
      <c r="I507" s="110"/>
      <c r="J507" s="58"/>
      <c r="K507" s="58"/>
      <c r="L507" s="58"/>
      <c r="M507" s="58"/>
      <c r="N507" s="115" t="s">
        <v>8</v>
      </c>
      <c r="O507" s="115"/>
      <c r="P507" s="29" t="s">
        <v>8</v>
      </c>
      <c r="Q507" s="58"/>
      <c r="R507" s="58"/>
    </row>
    <row r="508" spans="1:18" ht="12" customHeight="1">
      <c r="A508"/>
      <c r="B508" s="5" t="s">
        <v>233</v>
      </c>
      <c r="C508" s="77" t="s">
        <v>234</v>
      </c>
      <c r="D508" s="77"/>
      <c r="E508" s="77"/>
      <c r="F508" s="77" t="s">
        <v>234</v>
      </c>
      <c r="G508" s="77"/>
      <c r="H508" s="77" t="s">
        <v>234</v>
      </c>
      <c r="I508" s="77"/>
      <c r="J508" s="77" t="s">
        <v>234</v>
      </c>
      <c r="K508" s="77"/>
      <c r="L508" s="77" t="s">
        <v>234</v>
      </c>
      <c r="M508" s="77"/>
      <c r="N508" s="115" t="s">
        <v>8</v>
      </c>
      <c r="O508" s="115"/>
      <c r="P508" s="29" t="s">
        <v>8</v>
      </c>
      <c r="Q508" s="77" t="s">
        <v>234</v>
      </c>
      <c r="R508" s="77"/>
    </row>
    <row r="510" spans="2:16" ht="15.75">
      <c r="B510" s="79" t="s">
        <v>360</v>
      </c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</row>
    <row r="512" spans="1:18" ht="60" customHeight="1">
      <c r="A512"/>
      <c r="B512" s="5" t="s">
        <v>223</v>
      </c>
      <c r="C512" s="77" t="s">
        <v>361</v>
      </c>
      <c r="D512" s="77"/>
      <c r="E512" s="77" t="s">
        <v>362</v>
      </c>
      <c r="F512" s="77"/>
      <c r="G512" s="77" t="s">
        <v>363</v>
      </c>
      <c r="H512" s="77"/>
      <c r="I512" s="77" t="s">
        <v>298</v>
      </c>
      <c r="J512" s="77"/>
      <c r="K512" s="77" t="s">
        <v>364</v>
      </c>
      <c r="L512" s="77"/>
      <c r="M512" s="77" t="s">
        <v>247</v>
      </c>
      <c r="N512" s="77"/>
      <c r="O512" s="5" t="s">
        <v>230</v>
      </c>
      <c r="P512" s="77" t="s">
        <v>231</v>
      </c>
      <c r="Q512" s="77"/>
      <c r="R512"/>
    </row>
    <row r="513" spans="1:18" ht="12" customHeight="1">
      <c r="A513"/>
      <c r="B513" s="6">
        <v>1</v>
      </c>
      <c r="C513" s="86">
        <v>2</v>
      </c>
      <c r="D513" s="86"/>
      <c r="E513" s="86">
        <v>3</v>
      </c>
      <c r="F513" s="86"/>
      <c r="G513" s="86">
        <v>4</v>
      </c>
      <c r="H513" s="86"/>
      <c r="I513" s="86">
        <v>5</v>
      </c>
      <c r="J513" s="86"/>
      <c r="K513" s="86">
        <v>6</v>
      </c>
      <c r="L513" s="86"/>
      <c r="M513" s="86">
        <v>7</v>
      </c>
      <c r="N513" s="86"/>
      <c r="O513" s="6">
        <v>8</v>
      </c>
      <c r="P513" s="86">
        <v>9</v>
      </c>
      <c r="Q513" s="86"/>
      <c r="R513"/>
    </row>
    <row r="514" spans="1:18" ht="12.75" customHeight="1">
      <c r="A514" s="4"/>
      <c r="B514" s="27"/>
      <c r="C514" s="58"/>
      <c r="D514" s="58"/>
      <c r="E514" s="58"/>
      <c r="F514" s="58"/>
      <c r="G514" s="110"/>
      <c r="H514" s="110"/>
      <c r="I514" s="58"/>
      <c r="J514" s="58"/>
      <c r="K514" s="58"/>
      <c r="L514" s="58"/>
      <c r="M514" s="115" t="s">
        <v>8</v>
      </c>
      <c r="N514" s="115"/>
      <c r="O514" s="29" t="s">
        <v>8</v>
      </c>
      <c r="P514" s="58"/>
      <c r="Q514" s="58"/>
      <c r="R514"/>
    </row>
    <row r="515" spans="1:18" ht="12" customHeight="1">
      <c r="A515"/>
      <c r="B515" s="5" t="s">
        <v>233</v>
      </c>
      <c r="C515" s="77" t="s">
        <v>234</v>
      </c>
      <c r="D515" s="77"/>
      <c r="E515" s="77" t="s">
        <v>234</v>
      </c>
      <c r="F515" s="77"/>
      <c r="G515" s="77" t="s">
        <v>234</v>
      </c>
      <c r="H515" s="77"/>
      <c r="I515" s="77" t="s">
        <v>234</v>
      </c>
      <c r="J515" s="77"/>
      <c r="K515" s="77" t="s">
        <v>234</v>
      </c>
      <c r="L515" s="77"/>
      <c r="M515" s="115" t="s">
        <v>8</v>
      </c>
      <c r="N515" s="115"/>
      <c r="O515" s="29" t="s">
        <v>8</v>
      </c>
      <c r="P515" s="77" t="s">
        <v>234</v>
      </c>
      <c r="Q515" s="77"/>
      <c r="R515"/>
    </row>
    <row r="517" spans="2:10" ht="15.75">
      <c r="B517" s="79" t="s">
        <v>365</v>
      </c>
      <c r="C517" s="79"/>
      <c r="D517" s="79"/>
      <c r="E517" s="79"/>
      <c r="F517" s="79"/>
      <c r="G517" s="79"/>
      <c r="H517" s="79"/>
      <c r="I517" s="79"/>
      <c r="J517" s="79"/>
    </row>
    <row r="519" spans="1:18" ht="60" customHeight="1">
      <c r="A519"/>
      <c r="B519" s="5" t="s">
        <v>223</v>
      </c>
      <c r="C519" s="77" t="s">
        <v>366</v>
      </c>
      <c r="D519" s="77"/>
      <c r="E519" s="77" t="s">
        <v>367</v>
      </c>
      <c r="F519" s="77"/>
      <c r="G519" s="77" t="s">
        <v>247</v>
      </c>
      <c r="H519" s="77"/>
      <c r="I519" s="5" t="s">
        <v>230</v>
      </c>
      <c r="J519" s="77" t="s">
        <v>231</v>
      </c>
      <c r="K519" s="77"/>
      <c r="L519"/>
      <c r="M519"/>
      <c r="N519"/>
      <c r="O519"/>
      <c r="P519"/>
      <c r="Q519"/>
      <c r="R519"/>
    </row>
    <row r="520" spans="1:18" ht="12" customHeight="1">
      <c r="A520"/>
      <c r="B520" s="6">
        <v>1</v>
      </c>
      <c r="C520" s="86">
        <v>2</v>
      </c>
      <c r="D520" s="86"/>
      <c r="E520" s="86">
        <v>3</v>
      </c>
      <c r="F520" s="86"/>
      <c r="G520" s="86">
        <v>4</v>
      </c>
      <c r="H520" s="86"/>
      <c r="I520" s="6">
        <v>5</v>
      </c>
      <c r="J520" s="86">
        <v>6</v>
      </c>
      <c r="K520" s="86"/>
      <c r="L520"/>
      <c r="M520"/>
      <c r="N520"/>
      <c r="O520"/>
      <c r="P520"/>
      <c r="Q520"/>
      <c r="R520"/>
    </row>
    <row r="521" spans="1:18" ht="12.75" customHeight="1">
      <c r="A521" s="4"/>
      <c r="B521" s="27"/>
      <c r="C521" s="58"/>
      <c r="D521" s="58"/>
      <c r="E521" s="58"/>
      <c r="F521" s="58"/>
      <c r="G521" s="115" t="s">
        <v>8</v>
      </c>
      <c r="H521" s="115"/>
      <c r="I521" s="29" t="s">
        <v>8</v>
      </c>
      <c r="J521" s="58"/>
      <c r="K521" s="58"/>
      <c r="L521"/>
      <c r="M521"/>
      <c r="N521"/>
      <c r="O521"/>
      <c r="P521"/>
      <c r="Q521"/>
      <c r="R521"/>
    </row>
    <row r="522" spans="1:18" ht="12" customHeight="1">
      <c r="A522"/>
      <c r="B522" s="5" t="s">
        <v>233</v>
      </c>
      <c r="C522" s="77" t="s">
        <v>234</v>
      </c>
      <c r="D522" s="77"/>
      <c r="E522" s="77" t="s">
        <v>234</v>
      </c>
      <c r="F522" s="77"/>
      <c r="G522" s="115" t="s">
        <v>8</v>
      </c>
      <c r="H522" s="115"/>
      <c r="I522" s="29" t="s">
        <v>8</v>
      </c>
      <c r="J522" s="77" t="s">
        <v>234</v>
      </c>
      <c r="K522" s="77"/>
      <c r="L522"/>
      <c r="M522"/>
      <c r="N522"/>
      <c r="O522"/>
      <c r="P522"/>
      <c r="Q522"/>
      <c r="R522"/>
    </row>
    <row r="524" spans="2:16" ht="15.75">
      <c r="B524" s="79" t="s">
        <v>368</v>
      </c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</row>
    <row r="526" spans="1:18" ht="60" customHeight="1">
      <c r="A526"/>
      <c r="B526" s="5" t="s">
        <v>223</v>
      </c>
      <c r="C526" s="77" t="s">
        <v>366</v>
      </c>
      <c r="D526" s="77"/>
      <c r="E526" s="77" t="s">
        <v>369</v>
      </c>
      <c r="F526" s="77"/>
      <c r="G526" s="77"/>
      <c r="H526" s="77" t="s">
        <v>370</v>
      </c>
      <c r="I526" s="77"/>
      <c r="J526" s="77"/>
      <c r="K526" s="77" t="s">
        <v>371</v>
      </c>
      <c r="L526" s="77"/>
      <c r="M526" s="77" t="s">
        <v>247</v>
      </c>
      <c r="N526" s="77"/>
      <c r="O526" s="5" t="s">
        <v>230</v>
      </c>
      <c r="P526" s="77" t="s">
        <v>231</v>
      </c>
      <c r="Q526" s="77"/>
      <c r="R526"/>
    </row>
    <row r="527" spans="1:18" ht="12" customHeight="1">
      <c r="A527"/>
      <c r="B527" s="6">
        <v>1</v>
      </c>
      <c r="C527" s="86">
        <v>2</v>
      </c>
      <c r="D527" s="86"/>
      <c r="E527" s="86">
        <v>3</v>
      </c>
      <c r="F527" s="86"/>
      <c r="G527" s="86"/>
      <c r="H527" s="86">
        <v>4</v>
      </c>
      <c r="I527" s="86"/>
      <c r="J527" s="86"/>
      <c r="K527" s="86">
        <v>5</v>
      </c>
      <c r="L527" s="86"/>
      <c r="M527" s="86">
        <v>6</v>
      </c>
      <c r="N527" s="86"/>
      <c r="O527" s="6">
        <v>7</v>
      </c>
      <c r="P527" s="86">
        <v>8</v>
      </c>
      <c r="Q527" s="86"/>
      <c r="R527"/>
    </row>
    <row r="528" spans="1:18" ht="12.75" customHeight="1">
      <c r="A528" s="4"/>
      <c r="B528" s="27"/>
      <c r="C528" s="58"/>
      <c r="D528" s="58"/>
      <c r="E528" s="121" t="s">
        <v>8</v>
      </c>
      <c r="F528" s="121"/>
      <c r="G528" s="121"/>
      <c r="H528" s="58"/>
      <c r="I528" s="58"/>
      <c r="J528" s="58"/>
      <c r="K528" s="110"/>
      <c r="L528" s="110"/>
      <c r="M528" s="115" t="s">
        <v>8</v>
      </c>
      <c r="N528" s="115"/>
      <c r="O528" s="29" t="s">
        <v>8</v>
      </c>
      <c r="P528" s="58"/>
      <c r="Q528" s="58"/>
      <c r="R528"/>
    </row>
    <row r="529" spans="1:18" ht="12" customHeight="1">
      <c r="A529"/>
      <c r="B529" s="5" t="s">
        <v>233</v>
      </c>
      <c r="C529" s="77" t="s">
        <v>234</v>
      </c>
      <c r="D529" s="77"/>
      <c r="E529" s="77" t="s">
        <v>234</v>
      </c>
      <c r="F529" s="77"/>
      <c r="G529" s="77"/>
      <c r="H529" s="77" t="s">
        <v>234</v>
      </c>
      <c r="I529" s="77"/>
      <c r="J529" s="77"/>
      <c r="K529" s="77" t="s">
        <v>234</v>
      </c>
      <c r="L529" s="77"/>
      <c r="M529" s="115" t="s">
        <v>8</v>
      </c>
      <c r="N529" s="115"/>
      <c r="O529" s="29" t="s">
        <v>8</v>
      </c>
      <c r="P529" s="77" t="s">
        <v>234</v>
      </c>
      <c r="Q529" s="77"/>
      <c r="R529"/>
    </row>
    <row r="531" spans="2:11" ht="15.75">
      <c r="B531" s="79" t="s">
        <v>372</v>
      </c>
      <c r="C531" s="79"/>
      <c r="D531" s="79"/>
      <c r="E531" s="79"/>
      <c r="F531" s="79"/>
      <c r="G531" s="79"/>
      <c r="H531" s="79"/>
      <c r="I531" s="79"/>
      <c r="J531" s="79"/>
      <c r="K531" s="79"/>
    </row>
    <row r="533" spans="1:18" ht="60" customHeight="1">
      <c r="A533"/>
      <c r="B533" s="5" t="s">
        <v>223</v>
      </c>
      <c r="C533" s="77" t="s">
        <v>373</v>
      </c>
      <c r="D533" s="77"/>
      <c r="E533" s="77"/>
      <c r="F533" s="77" t="s">
        <v>374</v>
      </c>
      <c r="G533" s="77"/>
      <c r="H533" s="77" t="s">
        <v>247</v>
      </c>
      <c r="I533" s="77"/>
      <c r="J533" s="5" t="s">
        <v>230</v>
      </c>
      <c r="K533" s="77" t="s">
        <v>231</v>
      </c>
      <c r="L533" s="77"/>
      <c r="M533"/>
      <c r="N533"/>
      <c r="O533"/>
      <c r="P533"/>
      <c r="Q533"/>
      <c r="R533"/>
    </row>
    <row r="534" spans="1:18" ht="12" customHeight="1">
      <c r="A534"/>
      <c r="B534" s="6">
        <v>1</v>
      </c>
      <c r="C534" s="86">
        <v>2</v>
      </c>
      <c r="D534" s="86"/>
      <c r="E534" s="86"/>
      <c r="F534" s="86">
        <v>3</v>
      </c>
      <c r="G534" s="86"/>
      <c r="H534" s="86">
        <v>4</v>
      </c>
      <c r="I534" s="86"/>
      <c r="J534" s="6">
        <v>5</v>
      </c>
      <c r="K534" s="86">
        <v>6</v>
      </c>
      <c r="L534" s="86"/>
      <c r="M534"/>
      <c r="N534"/>
      <c r="O534"/>
      <c r="P534"/>
      <c r="Q534"/>
      <c r="R534"/>
    </row>
    <row r="535" spans="1:18" ht="12.75" customHeight="1">
      <c r="A535" s="4"/>
      <c r="B535" s="27"/>
      <c r="C535" s="58"/>
      <c r="D535" s="58"/>
      <c r="E535" s="58"/>
      <c r="F535" s="115" t="s">
        <v>8</v>
      </c>
      <c r="G535" s="115"/>
      <c r="H535" s="115" t="s">
        <v>8</v>
      </c>
      <c r="I535" s="115"/>
      <c r="J535" s="29" t="s">
        <v>8</v>
      </c>
      <c r="K535" s="58"/>
      <c r="L535" s="58"/>
      <c r="M535"/>
      <c r="N535"/>
      <c r="O535"/>
      <c r="P535"/>
      <c r="Q535"/>
      <c r="R535"/>
    </row>
    <row r="536" spans="1:18" ht="12" customHeight="1">
      <c r="A536"/>
      <c r="B536" s="5" t="s">
        <v>233</v>
      </c>
      <c r="C536" s="77" t="s">
        <v>234</v>
      </c>
      <c r="D536" s="77"/>
      <c r="E536" s="77"/>
      <c r="F536" s="77" t="s">
        <v>234</v>
      </c>
      <c r="G536" s="77"/>
      <c r="H536" s="115" t="s">
        <v>8</v>
      </c>
      <c r="I536" s="115"/>
      <c r="J536" s="29" t="s">
        <v>8</v>
      </c>
      <c r="K536" s="77" t="s">
        <v>234</v>
      </c>
      <c r="L536" s="77"/>
      <c r="M536"/>
      <c r="N536"/>
      <c r="O536"/>
      <c r="P536"/>
      <c r="Q536"/>
      <c r="R536"/>
    </row>
    <row r="538" spans="2:11" ht="15.75">
      <c r="B538" s="79" t="s">
        <v>375</v>
      </c>
      <c r="C538" s="79"/>
      <c r="D538" s="79"/>
      <c r="E538" s="79"/>
      <c r="F538" s="79"/>
      <c r="G538" s="79"/>
      <c r="H538" s="79"/>
      <c r="I538" s="79"/>
      <c r="J538" s="79"/>
      <c r="K538" s="79"/>
    </row>
    <row r="540" spans="1:18" ht="60" customHeight="1">
      <c r="A540"/>
      <c r="B540" s="5" t="s">
        <v>223</v>
      </c>
      <c r="C540" s="77" t="s">
        <v>376</v>
      </c>
      <c r="D540" s="77"/>
      <c r="E540" s="77"/>
      <c r="F540" s="77" t="s">
        <v>374</v>
      </c>
      <c r="G540" s="77"/>
      <c r="H540" s="77" t="s">
        <v>247</v>
      </c>
      <c r="I540" s="77"/>
      <c r="J540" s="5" t="s">
        <v>230</v>
      </c>
      <c r="K540" s="77" t="s">
        <v>231</v>
      </c>
      <c r="L540" s="77"/>
      <c r="M540"/>
      <c r="N540"/>
      <c r="O540"/>
      <c r="P540"/>
      <c r="Q540"/>
      <c r="R540"/>
    </row>
    <row r="541" spans="1:18" ht="12" customHeight="1">
      <c r="A541"/>
      <c r="B541" s="6">
        <v>1</v>
      </c>
      <c r="C541" s="86">
        <v>2</v>
      </c>
      <c r="D541" s="86"/>
      <c r="E541" s="86"/>
      <c r="F541" s="86">
        <v>3</v>
      </c>
      <c r="G541" s="86"/>
      <c r="H541" s="86">
        <v>4</v>
      </c>
      <c r="I541" s="86"/>
      <c r="J541" s="6">
        <v>5</v>
      </c>
      <c r="K541" s="86">
        <v>6</v>
      </c>
      <c r="L541" s="86"/>
      <c r="M541"/>
      <c r="N541"/>
      <c r="O541"/>
      <c r="P541"/>
      <c r="Q541"/>
      <c r="R541"/>
    </row>
    <row r="542" spans="1:18" ht="12.75" customHeight="1">
      <c r="A542" s="4"/>
      <c r="B542" s="27"/>
      <c r="C542" s="58"/>
      <c r="D542" s="58"/>
      <c r="E542" s="58"/>
      <c r="F542" s="121" t="s">
        <v>8</v>
      </c>
      <c r="G542" s="121"/>
      <c r="H542" s="115" t="s">
        <v>8</v>
      </c>
      <c r="I542" s="115"/>
      <c r="J542" s="29" t="s">
        <v>8</v>
      </c>
      <c r="K542" s="58"/>
      <c r="L542" s="58"/>
      <c r="M542"/>
      <c r="N542"/>
      <c r="O542"/>
      <c r="P542"/>
      <c r="Q542"/>
      <c r="R542"/>
    </row>
    <row r="543" spans="1:18" ht="12" customHeight="1">
      <c r="A543"/>
      <c r="B543" s="5" t="s">
        <v>233</v>
      </c>
      <c r="C543" s="77" t="s">
        <v>234</v>
      </c>
      <c r="D543" s="77"/>
      <c r="E543" s="77"/>
      <c r="F543" s="77" t="s">
        <v>234</v>
      </c>
      <c r="G543" s="77"/>
      <c r="H543" s="115" t="s">
        <v>8</v>
      </c>
      <c r="I543" s="115"/>
      <c r="J543" s="29" t="s">
        <v>8</v>
      </c>
      <c r="K543" s="77" t="s">
        <v>234</v>
      </c>
      <c r="L543" s="77"/>
      <c r="M543"/>
      <c r="N543"/>
      <c r="O543"/>
      <c r="P543"/>
      <c r="Q543"/>
      <c r="R543"/>
    </row>
    <row r="545" spans="1:18" ht="15.75" customHeight="1">
      <c r="A545"/>
      <c r="B545" s="78" t="s">
        <v>177</v>
      </c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/>
      <c r="R545"/>
    </row>
    <row r="548" spans="2:17" ht="15.75">
      <c r="B548" s="79" t="s">
        <v>377</v>
      </c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</row>
    <row r="550" spans="1:18" ht="24" customHeight="1">
      <c r="A550"/>
      <c r="B550" s="77" t="s">
        <v>223</v>
      </c>
      <c r="C550" s="77" t="s">
        <v>378</v>
      </c>
      <c r="D550" s="77"/>
      <c r="E550" s="77" t="s">
        <v>379</v>
      </c>
      <c r="F550" s="77"/>
      <c r="G550" s="77" t="s">
        <v>380</v>
      </c>
      <c r="H550" s="77" t="s">
        <v>381</v>
      </c>
      <c r="I550" s="77"/>
      <c r="J550" s="77" t="s">
        <v>382</v>
      </c>
      <c r="K550" s="77"/>
      <c r="L550" s="77" t="s">
        <v>383</v>
      </c>
      <c r="M550" s="77"/>
      <c r="N550" s="77"/>
      <c r="O550" s="77"/>
      <c r="P550" s="77" t="s">
        <v>230</v>
      </c>
      <c r="Q550" s="77" t="s">
        <v>231</v>
      </c>
      <c r="R550" s="77"/>
    </row>
    <row r="551" spans="1:18" ht="36" customHeight="1">
      <c r="A551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 t="s">
        <v>384</v>
      </c>
      <c r="M551" s="77"/>
      <c r="N551" s="77" t="s">
        <v>385</v>
      </c>
      <c r="O551" s="77"/>
      <c r="P551" s="77"/>
      <c r="Q551" s="77"/>
      <c r="R551" s="77"/>
    </row>
    <row r="552" spans="1:18" ht="12" customHeight="1">
      <c r="A552"/>
      <c r="B552" s="6">
        <v>1</v>
      </c>
      <c r="C552" s="86">
        <v>2</v>
      </c>
      <c r="D552" s="86"/>
      <c r="E552" s="86">
        <v>3</v>
      </c>
      <c r="F552" s="86"/>
      <c r="G552" s="6">
        <v>4</v>
      </c>
      <c r="H552" s="86">
        <v>5</v>
      </c>
      <c r="I552" s="86"/>
      <c r="J552" s="86">
        <v>6</v>
      </c>
      <c r="K552" s="86"/>
      <c r="L552" s="86">
        <v>7</v>
      </c>
      <c r="M552" s="86"/>
      <c r="N552" s="86">
        <v>8</v>
      </c>
      <c r="O552" s="86"/>
      <c r="P552" s="6">
        <v>9</v>
      </c>
      <c r="Q552" s="86">
        <v>10</v>
      </c>
      <c r="R552" s="86"/>
    </row>
    <row r="553" spans="1:18" ht="12.75" customHeight="1">
      <c r="A553" s="4"/>
      <c r="B553" s="27"/>
      <c r="C553" s="58"/>
      <c r="D553" s="58"/>
      <c r="E553" s="58"/>
      <c r="F553" s="58"/>
      <c r="G553" s="27"/>
      <c r="H553" s="58"/>
      <c r="I553" s="58"/>
      <c r="J553" s="58"/>
      <c r="K553" s="58"/>
      <c r="L553" s="115" t="s">
        <v>8</v>
      </c>
      <c r="M553" s="115"/>
      <c r="N553" s="115" t="s">
        <v>8</v>
      </c>
      <c r="O553" s="115"/>
      <c r="P553" s="29" t="s">
        <v>8</v>
      </c>
      <c r="Q553" s="58"/>
      <c r="R553" s="58"/>
    </row>
    <row r="554" spans="1:18" ht="12" customHeight="1">
      <c r="A554"/>
      <c r="B554" s="5" t="s">
        <v>233</v>
      </c>
      <c r="C554" s="77" t="s">
        <v>234</v>
      </c>
      <c r="D554" s="77"/>
      <c r="E554" s="77" t="s">
        <v>234</v>
      </c>
      <c r="F554" s="77"/>
      <c r="G554" s="5" t="s">
        <v>234</v>
      </c>
      <c r="H554" s="77" t="s">
        <v>234</v>
      </c>
      <c r="I554" s="77"/>
      <c r="J554" s="77" t="s">
        <v>234</v>
      </c>
      <c r="K554" s="77"/>
      <c r="L554" s="115" t="s">
        <v>8</v>
      </c>
      <c r="M554" s="115"/>
      <c r="N554" s="115" t="s">
        <v>8</v>
      </c>
      <c r="O554" s="115"/>
      <c r="P554" s="29" t="s">
        <v>8</v>
      </c>
      <c r="Q554" s="77" t="s">
        <v>234</v>
      </c>
      <c r="R554" s="77"/>
    </row>
    <row r="556" spans="2:18" ht="15.75">
      <c r="B556" s="79" t="s">
        <v>386</v>
      </c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</row>
    <row r="558" spans="1:18" ht="24" customHeight="1">
      <c r="A558"/>
      <c r="B558" s="77" t="s">
        <v>223</v>
      </c>
      <c r="C558" s="77" t="s">
        <v>378</v>
      </c>
      <c r="D558" s="77"/>
      <c r="E558" s="77" t="s">
        <v>379</v>
      </c>
      <c r="F558" s="77"/>
      <c r="G558" s="77" t="s">
        <v>380</v>
      </c>
      <c r="H558" s="77" t="s">
        <v>387</v>
      </c>
      <c r="I558" s="77"/>
      <c r="J558" s="77" t="s">
        <v>388</v>
      </c>
      <c r="K558" s="77"/>
      <c r="L558" s="77" t="s">
        <v>389</v>
      </c>
      <c r="M558" s="77" t="s">
        <v>383</v>
      </c>
      <c r="N558" s="77"/>
      <c r="O558" s="77"/>
      <c r="P558" s="77"/>
      <c r="Q558" s="77" t="s">
        <v>230</v>
      </c>
      <c r="R558" s="77" t="s">
        <v>231</v>
      </c>
    </row>
    <row r="559" spans="1:18" ht="36" customHeight="1">
      <c r="A559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 t="s">
        <v>384</v>
      </c>
      <c r="N559" s="77"/>
      <c r="O559" s="77" t="s">
        <v>385</v>
      </c>
      <c r="P559" s="77"/>
      <c r="Q559" s="77"/>
      <c r="R559" s="77"/>
    </row>
    <row r="560" spans="1:18" ht="12" customHeight="1">
      <c r="A560"/>
      <c r="B560" s="6">
        <v>1</v>
      </c>
      <c r="C560" s="86">
        <v>2</v>
      </c>
      <c r="D560" s="86"/>
      <c r="E560" s="86">
        <v>3</v>
      </c>
      <c r="F560" s="86"/>
      <c r="G560" s="6">
        <v>4</v>
      </c>
      <c r="H560" s="86">
        <v>5</v>
      </c>
      <c r="I560" s="86"/>
      <c r="J560" s="86">
        <v>6</v>
      </c>
      <c r="K560" s="86"/>
      <c r="L560" s="6">
        <v>7</v>
      </c>
      <c r="M560" s="86">
        <v>9</v>
      </c>
      <c r="N560" s="86"/>
      <c r="O560" s="86">
        <v>10</v>
      </c>
      <c r="P560" s="86"/>
      <c r="Q560" s="6">
        <v>11</v>
      </c>
      <c r="R560" s="6">
        <v>12</v>
      </c>
    </row>
    <row r="561" spans="1:18" ht="48" customHeight="1">
      <c r="A561" s="4"/>
      <c r="B561" s="27">
        <v>1</v>
      </c>
      <c r="C561" s="58" t="s">
        <v>431</v>
      </c>
      <c r="D561" s="58"/>
      <c r="E561" s="58" t="s">
        <v>445</v>
      </c>
      <c r="F561" s="58"/>
      <c r="G561" s="42">
        <v>42978</v>
      </c>
      <c r="H561" s="58" t="s">
        <v>430</v>
      </c>
      <c r="I561" s="58"/>
      <c r="J561" s="58" t="s">
        <v>432</v>
      </c>
      <c r="K561" s="58"/>
      <c r="L561" s="43">
        <v>1095658018279</v>
      </c>
      <c r="M561" s="59">
        <v>159758644.7</v>
      </c>
      <c r="N561" s="59"/>
      <c r="O561" s="59">
        <v>168600000</v>
      </c>
      <c r="P561" s="59"/>
      <c r="Q561" s="41">
        <f>M561*100/H198</f>
        <v>17.396685325337007</v>
      </c>
      <c r="R561" s="28"/>
    </row>
    <row r="562" spans="1:18" ht="48" customHeight="1">
      <c r="A562" s="4"/>
      <c r="B562" s="27">
        <v>2</v>
      </c>
      <c r="C562" s="58" t="s">
        <v>431</v>
      </c>
      <c r="D562" s="58"/>
      <c r="E562" s="58" t="s">
        <v>446</v>
      </c>
      <c r="F562" s="58"/>
      <c r="G562" s="42">
        <v>42978</v>
      </c>
      <c r="H562" s="58" t="s">
        <v>430</v>
      </c>
      <c r="I562" s="58"/>
      <c r="J562" s="58" t="s">
        <v>432</v>
      </c>
      <c r="K562" s="58"/>
      <c r="L562" s="43">
        <v>1095658018279</v>
      </c>
      <c r="M562" s="59">
        <v>169886766.08</v>
      </c>
      <c r="N562" s="59"/>
      <c r="O562" s="59">
        <v>178450000</v>
      </c>
      <c r="P562" s="59"/>
      <c r="Q562" s="41">
        <f>M562*100/H198</f>
        <v>18.499572376710937</v>
      </c>
      <c r="R562" s="28"/>
    </row>
    <row r="563" spans="1:18" ht="48" customHeight="1">
      <c r="A563" s="4"/>
      <c r="B563" s="27">
        <v>3</v>
      </c>
      <c r="C563" s="56" t="s">
        <v>457</v>
      </c>
      <c r="D563" s="57"/>
      <c r="E563" s="56" t="s">
        <v>447</v>
      </c>
      <c r="F563" s="57"/>
      <c r="G563" s="42">
        <v>42643</v>
      </c>
      <c r="H563" s="58" t="s">
        <v>442</v>
      </c>
      <c r="I563" s="58"/>
      <c r="J563" s="58" t="s">
        <v>443</v>
      </c>
      <c r="K563" s="58"/>
      <c r="L563" s="43">
        <v>1045605473011</v>
      </c>
      <c r="M563" s="59">
        <v>1098.3</v>
      </c>
      <c r="N563" s="59"/>
      <c r="O563" s="59">
        <v>1098.3</v>
      </c>
      <c r="P563" s="59"/>
      <c r="Q563" s="41">
        <f>M563*100/H198</f>
        <v>0.00011959778157042437</v>
      </c>
      <c r="R563" s="28"/>
    </row>
    <row r="564" spans="1:18" ht="12" customHeight="1">
      <c r="A564"/>
      <c r="B564" s="5" t="s">
        <v>233</v>
      </c>
      <c r="C564" s="77" t="s">
        <v>234</v>
      </c>
      <c r="D564" s="77"/>
      <c r="E564" s="77" t="s">
        <v>234</v>
      </c>
      <c r="F564" s="77"/>
      <c r="G564" s="5" t="s">
        <v>234</v>
      </c>
      <c r="H564" s="77" t="s">
        <v>234</v>
      </c>
      <c r="I564" s="77"/>
      <c r="J564" s="77" t="s">
        <v>234</v>
      </c>
      <c r="K564" s="77"/>
      <c r="L564" s="5" t="s">
        <v>234</v>
      </c>
      <c r="M564" s="59">
        <f>M561+M562+M563</f>
        <v>329646509.08</v>
      </c>
      <c r="N564" s="115"/>
      <c r="O564" s="59">
        <f>O561+O562+O563</f>
        <v>347051098.3</v>
      </c>
      <c r="P564" s="115"/>
      <c r="Q564" s="41">
        <f>M564*100/H198</f>
        <v>35.89637729982952</v>
      </c>
      <c r="R564" s="5" t="s">
        <v>234</v>
      </c>
    </row>
    <row r="566" spans="1:18" ht="15.75" customHeight="1">
      <c r="A566"/>
      <c r="B566" s="78" t="s">
        <v>390</v>
      </c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/>
      <c r="R566"/>
    </row>
    <row r="569" spans="2:17" ht="15.75">
      <c r="B569" s="79" t="s">
        <v>391</v>
      </c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</row>
    <row r="571" spans="1:18" ht="60" customHeight="1">
      <c r="A571" s="32"/>
      <c r="B571" s="5" t="s">
        <v>223</v>
      </c>
      <c r="C571" s="77" t="s">
        <v>392</v>
      </c>
      <c r="D571" s="77"/>
      <c r="E571" s="77"/>
      <c r="F571" s="77" t="s">
        <v>379</v>
      </c>
      <c r="G571" s="77"/>
      <c r="H571" s="5" t="s">
        <v>380</v>
      </c>
      <c r="I571" s="77" t="s">
        <v>393</v>
      </c>
      <c r="J571" s="77"/>
      <c r="K571" s="77" t="s">
        <v>394</v>
      </c>
      <c r="L571" s="77"/>
      <c r="M571" s="77"/>
      <c r="N571" s="77" t="s">
        <v>395</v>
      </c>
      <c r="O571" s="77"/>
      <c r="P571" s="5" t="s">
        <v>396</v>
      </c>
      <c r="Q571" s="77" t="s">
        <v>231</v>
      </c>
      <c r="R571" s="77"/>
    </row>
    <row r="572" spans="1:18" ht="12" customHeight="1">
      <c r="A572"/>
      <c r="B572" s="6">
        <v>1</v>
      </c>
      <c r="C572" s="86">
        <v>2</v>
      </c>
      <c r="D572" s="86"/>
      <c r="E572" s="86"/>
      <c r="F572" s="86">
        <v>3</v>
      </c>
      <c r="G572" s="86"/>
      <c r="H572" s="6">
        <v>4</v>
      </c>
      <c r="I572" s="86">
        <v>5</v>
      </c>
      <c r="J572" s="86"/>
      <c r="K572" s="86">
        <v>6</v>
      </c>
      <c r="L572" s="86"/>
      <c r="M572" s="86"/>
      <c r="N572" s="86">
        <v>7</v>
      </c>
      <c r="O572" s="86"/>
      <c r="P572" s="6">
        <v>8</v>
      </c>
      <c r="Q572" s="86">
        <v>9</v>
      </c>
      <c r="R572" s="86"/>
    </row>
    <row r="573" spans="1:18" ht="12.75">
      <c r="A573" s="4"/>
      <c r="B573" s="27"/>
      <c r="C573" s="58"/>
      <c r="D573" s="58"/>
      <c r="E573" s="58"/>
      <c r="F573" s="58"/>
      <c r="G573" s="58"/>
      <c r="H573" s="27"/>
      <c r="I573" s="58"/>
      <c r="J573" s="58"/>
      <c r="K573" s="58"/>
      <c r="L573" s="58"/>
      <c r="M573" s="58"/>
      <c r="N573" s="59"/>
      <c r="O573" s="59"/>
      <c r="P573" s="41"/>
      <c r="Q573" s="58"/>
      <c r="R573" s="58"/>
    </row>
    <row r="574" spans="1:18" ht="12" customHeight="1">
      <c r="A574"/>
      <c r="B574" s="5" t="s">
        <v>233</v>
      </c>
      <c r="C574" s="77" t="s">
        <v>234</v>
      </c>
      <c r="D574" s="77"/>
      <c r="E574" s="77"/>
      <c r="F574" s="77" t="s">
        <v>234</v>
      </c>
      <c r="G574" s="77"/>
      <c r="H574" s="5" t="s">
        <v>234</v>
      </c>
      <c r="I574" s="77" t="s">
        <v>234</v>
      </c>
      <c r="J574" s="77"/>
      <c r="K574" s="77" t="s">
        <v>234</v>
      </c>
      <c r="L574" s="77"/>
      <c r="M574" s="77"/>
      <c r="N574" s="59"/>
      <c r="O574" s="115"/>
      <c r="P574" s="41"/>
      <c r="Q574" s="77" t="s">
        <v>234</v>
      </c>
      <c r="R574" s="77"/>
    </row>
    <row r="576" spans="2:17" ht="15.75">
      <c r="B576" s="79" t="s">
        <v>397</v>
      </c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</row>
    <row r="578" spans="1:18" ht="60" customHeight="1">
      <c r="A578"/>
      <c r="B578" s="5" t="s">
        <v>223</v>
      </c>
      <c r="C578" s="77" t="s">
        <v>398</v>
      </c>
      <c r="D578" s="77"/>
      <c r="E578" s="77"/>
      <c r="F578" s="77" t="s">
        <v>379</v>
      </c>
      <c r="G578" s="77"/>
      <c r="H578" s="5" t="s">
        <v>444</v>
      </c>
      <c r="I578" s="77" t="s">
        <v>399</v>
      </c>
      <c r="J578" s="77"/>
      <c r="K578" s="77" t="s">
        <v>400</v>
      </c>
      <c r="L578" s="77"/>
      <c r="M578" s="5" t="s">
        <v>401</v>
      </c>
      <c r="N578" s="77" t="s">
        <v>395</v>
      </c>
      <c r="O578" s="77"/>
      <c r="P578" s="5" t="s">
        <v>396</v>
      </c>
      <c r="Q578" s="77" t="s">
        <v>231</v>
      </c>
      <c r="R578" s="77"/>
    </row>
    <row r="579" spans="1:18" ht="12" customHeight="1">
      <c r="A579"/>
      <c r="B579" s="6">
        <v>1</v>
      </c>
      <c r="C579" s="86">
        <v>2</v>
      </c>
      <c r="D579" s="86"/>
      <c r="E579" s="86"/>
      <c r="F579" s="86">
        <v>3</v>
      </c>
      <c r="G579" s="86"/>
      <c r="H579" s="6">
        <v>4</v>
      </c>
      <c r="I579" s="86">
        <v>5</v>
      </c>
      <c r="J579" s="86"/>
      <c r="K579" s="86">
        <v>6</v>
      </c>
      <c r="L579" s="86"/>
      <c r="M579" s="6">
        <v>7</v>
      </c>
      <c r="N579" s="86">
        <v>8</v>
      </c>
      <c r="O579" s="86"/>
      <c r="P579" s="6">
        <v>9</v>
      </c>
      <c r="Q579" s="86">
        <v>10</v>
      </c>
      <c r="R579" s="86"/>
    </row>
    <row r="580" spans="1:18" ht="32.25" customHeight="1">
      <c r="A580" s="4"/>
      <c r="B580" s="27">
        <v>1</v>
      </c>
      <c r="C580" s="58" t="s">
        <v>433</v>
      </c>
      <c r="D580" s="58"/>
      <c r="E580" s="58"/>
      <c r="F580" s="75" t="s">
        <v>436</v>
      </c>
      <c r="G580" s="76"/>
      <c r="H580" s="27" t="s">
        <v>458</v>
      </c>
      <c r="I580" s="58" t="s">
        <v>411</v>
      </c>
      <c r="J580" s="58"/>
      <c r="K580" s="58" t="s">
        <v>438</v>
      </c>
      <c r="L580" s="58"/>
      <c r="M580" s="45">
        <v>1027700373678</v>
      </c>
      <c r="N580" s="59">
        <v>75938.2</v>
      </c>
      <c r="O580" s="59"/>
      <c r="P580" s="41">
        <f>N580*100/H211</f>
        <v>1.4888125543837993</v>
      </c>
      <c r="Q580" s="58"/>
      <c r="R580" s="58"/>
    </row>
    <row r="581" spans="1:18" ht="27.75" customHeight="1">
      <c r="A581" s="4"/>
      <c r="B581" s="27">
        <v>2</v>
      </c>
      <c r="C581" s="58" t="s">
        <v>434</v>
      </c>
      <c r="D581" s="58"/>
      <c r="E581" s="58"/>
      <c r="F581" s="75" t="s">
        <v>437</v>
      </c>
      <c r="G581" s="76"/>
      <c r="H581" s="27" t="s">
        <v>458</v>
      </c>
      <c r="I581" s="58" t="s">
        <v>411</v>
      </c>
      <c r="J581" s="58"/>
      <c r="K581" s="58" t="s">
        <v>438</v>
      </c>
      <c r="L581" s="58"/>
      <c r="M581" s="45">
        <v>1027700373678</v>
      </c>
      <c r="N581" s="59">
        <v>37969.1</v>
      </c>
      <c r="O581" s="59"/>
      <c r="P581" s="41">
        <f>N581*100/H211</f>
        <v>0.7444062771918997</v>
      </c>
      <c r="Q581" s="58"/>
      <c r="R581" s="58"/>
    </row>
    <row r="582" spans="1:18" ht="100.5" customHeight="1">
      <c r="A582" s="4"/>
      <c r="B582" s="27">
        <v>3</v>
      </c>
      <c r="C582" s="58" t="s">
        <v>435</v>
      </c>
      <c r="D582" s="58"/>
      <c r="E582" s="58"/>
      <c r="F582" s="75" t="s">
        <v>439</v>
      </c>
      <c r="G582" s="76"/>
      <c r="H582" s="27" t="s">
        <v>459</v>
      </c>
      <c r="I582" s="58" t="s">
        <v>412</v>
      </c>
      <c r="J582" s="58"/>
      <c r="K582" s="58" t="s">
        <v>440</v>
      </c>
      <c r="L582" s="58"/>
      <c r="M582" s="45">
        <v>1075658031866</v>
      </c>
      <c r="N582" s="59">
        <v>247843</v>
      </c>
      <c r="O582" s="59"/>
      <c r="P582" s="41">
        <f>N582*100/H211</f>
        <v>4.859106087794338</v>
      </c>
      <c r="Q582" s="58"/>
      <c r="R582" s="58"/>
    </row>
    <row r="583" spans="1:18" ht="100.5" customHeight="1">
      <c r="A583" s="4"/>
      <c r="B583" s="27">
        <v>4</v>
      </c>
      <c r="C583" s="58" t="s">
        <v>441</v>
      </c>
      <c r="D583" s="58"/>
      <c r="E583" s="58"/>
      <c r="F583" s="75" t="s">
        <v>447</v>
      </c>
      <c r="G583" s="76"/>
      <c r="H583" s="42">
        <v>42643</v>
      </c>
      <c r="I583" s="58" t="s">
        <v>442</v>
      </c>
      <c r="J583" s="58"/>
      <c r="K583" s="58" t="s">
        <v>443</v>
      </c>
      <c r="L583" s="58"/>
      <c r="M583" s="45">
        <v>1045605473011</v>
      </c>
      <c r="N583" s="59">
        <v>1647.46</v>
      </c>
      <c r="O583" s="59"/>
      <c r="P583" s="41">
        <f>N583*100/H211</f>
        <v>0.03229941097952196</v>
      </c>
      <c r="Q583" s="58"/>
      <c r="R583" s="58"/>
    </row>
    <row r="584" spans="1:18" ht="100.5" customHeight="1">
      <c r="A584" s="4"/>
      <c r="B584" s="27">
        <v>5</v>
      </c>
      <c r="C584" s="72" t="s">
        <v>460</v>
      </c>
      <c r="D584" s="73"/>
      <c r="E584" s="74"/>
      <c r="F584" s="75" t="s">
        <v>461</v>
      </c>
      <c r="G584" s="76"/>
      <c r="H584" s="42">
        <v>42643</v>
      </c>
      <c r="I584" s="72" t="s">
        <v>430</v>
      </c>
      <c r="J584" s="74"/>
      <c r="K584" s="72" t="s">
        <v>432</v>
      </c>
      <c r="L584" s="74"/>
      <c r="M584" s="45">
        <v>1095658018279</v>
      </c>
      <c r="N584" s="59">
        <v>7200</v>
      </c>
      <c r="O584" s="59"/>
      <c r="P584" s="41">
        <f>N584*100/H211+0.01</f>
        <v>0.15116018540817872</v>
      </c>
      <c r="Q584" s="58"/>
      <c r="R584" s="58"/>
    </row>
    <row r="585" spans="1:18" ht="12" customHeight="1">
      <c r="A585"/>
      <c r="B585" s="5" t="s">
        <v>233</v>
      </c>
      <c r="C585" s="77" t="s">
        <v>234</v>
      </c>
      <c r="D585" s="77"/>
      <c r="E585" s="77"/>
      <c r="F585" s="77" t="s">
        <v>234</v>
      </c>
      <c r="G585" s="77"/>
      <c r="H585" s="5" t="s">
        <v>234</v>
      </c>
      <c r="I585" s="77" t="s">
        <v>234</v>
      </c>
      <c r="J585" s="77"/>
      <c r="K585" s="77" t="s">
        <v>234</v>
      </c>
      <c r="L585" s="77"/>
      <c r="M585" s="5" t="s">
        <v>234</v>
      </c>
      <c r="N585" s="59">
        <f>N583+N582+N581+N580+N584</f>
        <v>370597.76</v>
      </c>
      <c r="O585" s="115"/>
      <c r="P585" s="41">
        <f>N585*100/H211</f>
        <v>7.265784515757738</v>
      </c>
      <c r="Q585" s="77" t="s">
        <v>234</v>
      </c>
      <c r="R585" s="77"/>
    </row>
    <row r="587" spans="2:21" ht="15.75">
      <c r="B587" s="79" t="s">
        <v>402</v>
      </c>
      <c r="C587" s="79"/>
      <c r="D587" s="79"/>
      <c r="E587" s="79"/>
      <c r="F587" s="79"/>
      <c r="G587" s="79"/>
      <c r="H587" s="79"/>
      <c r="U587" s="44"/>
    </row>
    <row r="588" spans="2:16" ht="15.75">
      <c r="B588" s="79" t="s">
        <v>403</v>
      </c>
      <c r="C588" s="79"/>
      <c r="D588" s="79"/>
      <c r="E588" s="79"/>
      <c r="F588" s="79"/>
      <c r="G588" s="79"/>
      <c r="H588" s="79"/>
      <c r="I588" s="79"/>
      <c r="J588" s="79"/>
      <c r="K588" s="122"/>
      <c r="L588" s="122"/>
      <c r="M588" s="122"/>
      <c r="N588" s="122"/>
      <c r="O588" s="122"/>
      <c r="P588" s="122"/>
    </row>
    <row r="589" spans="13:15" ht="15.75">
      <c r="M589" s="79" t="s">
        <v>404</v>
      </c>
      <c r="N589" s="79"/>
      <c r="O589" s="79"/>
    </row>
    <row r="590" spans="2:8" ht="15.75">
      <c r="B590" s="79" t="s">
        <v>405</v>
      </c>
      <c r="C590" s="79"/>
      <c r="D590" s="79"/>
      <c r="E590" s="79"/>
      <c r="F590" s="79"/>
      <c r="G590" s="79"/>
      <c r="H590" s="79"/>
    </row>
    <row r="591" spans="2:16" ht="15.75">
      <c r="B591" s="79" t="s">
        <v>406</v>
      </c>
      <c r="C591" s="79"/>
      <c r="D591" s="79"/>
      <c r="E591" s="79"/>
      <c r="F591" s="79"/>
      <c r="G591" s="79"/>
      <c r="H591" s="79"/>
      <c r="I591" s="79"/>
      <c r="J591" s="79"/>
      <c r="K591" s="122"/>
      <c r="L591" s="122"/>
      <c r="M591" s="122"/>
      <c r="N591" s="122"/>
      <c r="O591" s="122"/>
      <c r="P591" s="122"/>
    </row>
    <row r="592" spans="13:15" ht="15.75">
      <c r="M592" s="79" t="s">
        <v>404</v>
      </c>
      <c r="N592" s="79"/>
      <c r="O592" s="79"/>
    </row>
  </sheetData>
  <sheetProtection/>
  <mergeCells count="1692">
    <mergeCell ref="F249:G249"/>
    <mergeCell ref="H249:I249"/>
    <mergeCell ref="K249:L249"/>
    <mergeCell ref="M249:N249"/>
    <mergeCell ref="O249:P249"/>
    <mergeCell ref="Q249:R249"/>
    <mergeCell ref="J562:K562"/>
    <mergeCell ref="M562:N562"/>
    <mergeCell ref="O562:P562"/>
    <mergeCell ref="C248:E248"/>
    <mergeCell ref="F248:G248"/>
    <mergeCell ref="H248:I248"/>
    <mergeCell ref="K248:L248"/>
    <mergeCell ref="M248:N248"/>
    <mergeCell ref="O248:P248"/>
    <mergeCell ref="C249:E249"/>
    <mergeCell ref="M592:O592"/>
    <mergeCell ref="C241:E241"/>
    <mergeCell ref="F241:G241"/>
    <mergeCell ref="H241:I241"/>
    <mergeCell ref="K241:L241"/>
    <mergeCell ref="M241:N241"/>
    <mergeCell ref="O241:P241"/>
    <mergeCell ref="C562:D562"/>
    <mergeCell ref="E562:F562"/>
    <mergeCell ref="H562:I562"/>
    <mergeCell ref="B587:H587"/>
    <mergeCell ref="B588:J588"/>
    <mergeCell ref="K588:P588"/>
    <mergeCell ref="M589:O589"/>
    <mergeCell ref="B590:H590"/>
    <mergeCell ref="B591:J591"/>
    <mergeCell ref="K591:P591"/>
    <mergeCell ref="C585:E585"/>
    <mergeCell ref="F585:G585"/>
    <mergeCell ref="I585:J585"/>
    <mergeCell ref="K585:L585"/>
    <mergeCell ref="N585:O585"/>
    <mergeCell ref="Q585:R585"/>
    <mergeCell ref="C580:E580"/>
    <mergeCell ref="F580:G580"/>
    <mergeCell ref="I580:J580"/>
    <mergeCell ref="K580:L580"/>
    <mergeCell ref="N580:O580"/>
    <mergeCell ref="Q580:R580"/>
    <mergeCell ref="C579:E579"/>
    <mergeCell ref="F579:G579"/>
    <mergeCell ref="I579:J579"/>
    <mergeCell ref="K579:L579"/>
    <mergeCell ref="N579:O579"/>
    <mergeCell ref="Q579:R579"/>
    <mergeCell ref="B576:Q576"/>
    <mergeCell ref="C578:E578"/>
    <mergeCell ref="F578:G578"/>
    <mergeCell ref="I578:J578"/>
    <mergeCell ref="K578:L578"/>
    <mergeCell ref="N578:O578"/>
    <mergeCell ref="Q578:R578"/>
    <mergeCell ref="C574:E574"/>
    <mergeCell ref="F574:G574"/>
    <mergeCell ref="I574:J574"/>
    <mergeCell ref="K574:M574"/>
    <mergeCell ref="N574:O574"/>
    <mergeCell ref="Q574:R574"/>
    <mergeCell ref="C573:E573"/>
    <mergeCell ref="F573:G573"/>
    <mergeCell ref="I573:J573"/>
    <mergeCell ref="K573:M573"/>
    <mergeCell ref="N573:O573"/>
    <mergeCell ref="Q573:R573"/>
    <mergeCell ref="C572:E572"/>
    <mergeCell ref="F572:G572"/>
    <mergeCell ref="I572:J572"/>
    <mergeCell ref="K572:M572"/>
    <mergeCell ref="N572:O572"/>
    <mergeCell ref="Q572:R572"/>
    <mergeCell ref="B566:P566"/>
    <mergeCell ref="B569:Q569"/>
    <mergeCell ref="C571:E571"/>
    <mergeCell ref="F571:G571"/>
    <mergeCell ref="I571:J571"/>
    <mergeCell ref="K571:M571"/>
    <mergeCell ref="N571:O571"/>
    <mergeCell ref="Q571:R571"/>
    <mergeCell ref="C564:D564"/>
    <mergeCell ref="E564:F564"/>
    <mergeCell ref="H564:I564"/>
    <mergeCell ref="J564:K564"/>
    <mergeCell ref="M564:N564"/>
    <mergeCell ref="O564:P564"/>
    <mergeCell ref="C560:D560"/>
    <mergeCell ref="E560:F560"/>
    <mergeCell ref="H560:I560"/>
    <mergeCell ref="J560:K560"/>
    <mergeCell ref="M560:N560"/>
    <mergeCell ref="O560:P560"/>
    <mergeCell ref="L558:L559"/>
    <mergeCell ref="M558:P558"/>
    <mergeCell ref="Q558:Q559"/>
    <mergeCell ref="R558:R559"/>
    <mergeCell ref="M559:N559"/>
    <mergeCell ref="O559:P559"/>
    <mergeCell ref="Q554:R554"/>
    <mergeCell ref="C553:D553"/>
    <mergeCell ref="E553:F553"/>
    <mergeCell ref="B556:R556"/>
    <mergeCell ref="B558:B559"/>
    <mergeCell ref="C558:D559"/>
    <mergeCell ref="E558:F559"/>
    <mergeCell ref="G558:G559"/>
    <mergeCell ref="H558:I559"/>
    <mergeCell ref="J558:K559"/>
    <mergeCell ref="C554:D554"/>
    <mergeCell ref="E554:F554"/>
    <mergeCell ref="H554:I554"/>
    <mergeCell ref="J554:K554"/>
    <mergeCell ref="L554:M554"/>
    <mergeCell ref="N554:O554"/>
    <mergeCell ref="H553:I553"/>
    <mergeCell ref="J553:K553"/>
    <mergeCell ref="L553:M553"/>
    <mergeCell ref="N553:O553"/>
    <mergeCell ref="Q550:R551"/>
    <mergeCell ref="L551:M551"/>
    <mergeCell ref="N551:O551"/>
    <mergeCell ref="Q552:R552"/>
    <mergeCell ref="Q553:R553"/>
    <mergeCell ref="C552:D552"/>
    <mergeCell ref="E552:F552"/>
    <mergeCell ref="H552:I552"/>
    <mergeCell ref="J552:K552"/>
    <mergeCell ref="L552:M552"/>
    <mergeCell ref="N552:O552"/>
    <mergeCell ref="B545:P545"/>
    <mergeCell ref="B548:Q548"/>
    <mergeCell ref="B550:B551"/>
    <mergeCell ref="C550:D551"/>
    <mergeCell ref="E550:F551"/>
    <mergeCell ref="G550:G551"/>
    <mergeCell ref="H550:I551"/>
    <mergeCell ref="J550:K551"/>
    <mergeCell ref="L550:O550"/>
    <mergeCell ref="P550:P551"/>
    <mergeCell ref="C542:E542"/>
    <mergeCell ref="F542:G542"/>
    <mergeCell ref="H542:I542"/>
    <mergeCell ref="K542:L542"/>
    <mergeCell ref="C543:E543"/>
    <mergeCell ref="F543:G543"/>
    <mergeCell ref="H543:I543"/>
    <mergeCell ref="K543:L543"/>
    <mergeCell ref="B538:K538"/>
    <mergeCell ref="C540:E540"/>
    <mergeCell ref="F540:G540"/>
    <mergeCell ref="H540:I540"/>
    <mergeCell ref="K540:L540"/>
    <mergeCell ref="C541:E541"/>
    <mergeCell ref="F541:G541"/>
    <mergeCell ref="H541:I541"/>
    <mergeCell ref="K541:L541"/>
    <mergeCell ref="C535:E535"/>
    <mergeCell ref="F535:G535"/>
    <mergeCell ref="H535:I535"/>
    <mergeCell ref="K535:L535"/>
    <mergeCell ref="C536:E536"/>
    <mergeCell ref="F536:G536"/>
    <mergeCell ref="H536:I536"/>
    <mergeCell ref="K536:L536"/>
    <mergeCell ref="B531:K531"/>
    <mergeCell ref="C533:E533"/>
    <mergeCell ref="F533:G533"/>
    <mergeCell ref="H533:I533"/>
    <mergeCell ref="K533:L533"/>
    <mergeCell ref="C534:E534"/>
    <mergeCell ref="F534:G534"/>
    <mergeCell ref="H534:I534"/>
    <mergeCell ref="K534:L534"/>
    <mergeCell ref="C529:D529"/>
    <mergeCell ref="E529:G529"/>
    <mergeCell ref="H529:J529"/>
    <mergeCell ref="K529:L529"/>
    <mergeCell ref="M529:N529"/>
    <mergeCell ref="P529:Q529"/>
    <mergeCell ref="C528:D528"/>
    <mergeCell ref="E528:G528"/>
    <mergeCell ref="H528:J528"/>
    <mergeCell ref="K528:L528"/>
    <mergeCell ref="M528:N528"/>
    <mergeCell ref="P528:Q528"/>
    <mergeCell ref="P526:Q526"/>
    <mergeCell ref="C527:D527"/>
    <mergeCell ref="E527:G527"/>
    <mergeCell ref="H527:J527"/>
    <mergeCell ref="K527:L527"/>
    <mergeCell ref="M527:N527"/>
    <mergeCell ref="P527:Q527"/>
    <mergeCell ref="C522:D522"/>
    <mergeCell ref="E522:F522"/>
    <mergeCell ref="G522:H522"/>
    <mergeCell ref="J522:K522"/>
    <mergeCell ref="B524:P524"/>
    <mergeCell ref="C526:D526"/>
    <mergeCell ref="E526:G526"/>
    <mergeCell ref="H526:J526"/>
    <mergeCell ref="K526:L526"/>
    <mergeCell ref="M526:N526"/>
    <mergeCell ref="I515:J515"/>
    <mergeCell ref="C520:D520"/>
    <mergeCell ref="E520:F520"/>
    <mergeCell ref="G520:H520"/>
    <mergeCell ref="J520:K520"/>
    <mergeCell ref="C521:D521"/>
    <mergeCell ref="E521:F521"/>
    <mergeCell ref="G521:H521"/>
    <mergeCell ref="J521:K521"/>
    <mergeCell ref="P514:Q514"/>
    <mergeCell ref="P515:Q515"/>
    <mergeCell ref="B517:J517"/>
    <mergeCell ref="C519:D519"/>
    <mergeCell ref="E519:F519"/>
    <mergeCell ref="G519:H519"/>
    <mergeCell ref="J519:K519"/>
    <mergeCell ref="C515:D515"/>
    <mergeCell ref="E515:F515"/>
    <mergeCell ref="G515:H515"/>
    <mergeCell ref="M513:N513"/>
    <mergeCell ref="K515:L515"/>
    <mergeCell ref="M515:N515"/>
    <mergeCell ref="P513:Q513"/>
    <mergeCell ref="C514:D514"/>
    <mergeCell ref="E514:F514"/>
    <mergeCell ref="G514:H514"/>
    <mergeCell ref="I514:J514"/>
    <mergeCell ref="K514:L514"/>
    <mergeCell ref="M514:N514"/>
    <mergeCell ref="C508:E508"/>
    <mergeCell ref="C513:D513"/>
    <mergeCell ref="E513:F513"/>
    <mergeCell ref="G513:H513"/>
    <mergeCell ref="I513:J513"/>
    <mergeCell ref="K513:L513"/>
    <mergeCell ref="B510:P510"/>
    <mergeCell ref="C512:D512"/>
    <mergeCell ref="E512:F512"/>
    <mergeCell ref="G512:H512"/>
    <mergeCell ref="I512:J512"/>
    <mergeCell ref="K512:L512"/>
    <mergeCell ref="M512:N512"/>
    <mergeCell ref="P512:Q512"/>
    <mergeCell ref="F508:G508"/>
    <mergeCell ref="H508:I508"/>
    <mergeCell ref="J508:K508"/>
    <mergeCell ref="L508:M508"/>
    <mergeCell ref="N508:O508"/>
    <mergeCell ref="Q506:R506"/>
    <mergeCell ref="Q507:R507"/>
    <mergeCell ref="Q508:R508"/>
    <mergeCell ref="C507:E507"/>
    <mergeCell ref="F507:G507"/>
    <mergeCell ref="H507:I507"/>
    <mergeCell ref="J507:K507"/>
    <mergeCell ref="L507:M507"/>
    <mergeCell ref="N507:O507"/>
    <mergeCell ref="C506:E506"/>
    <mergeCell ref="F506:G506"/>
    <mergeCell ref="H506:I506"/>
    <mergeCell ref="J506:K506"/>
    <mergeCell ref="L506:M506"/>
    <mergeCell ref="N506:O506"/>
    <mergeCell ref="B503:Q503"/>
    <mergeCell ref="C505:E505"/>
    <mergeCell ref="F505:G505"/>
    <mergeCell ref="H505:I505"/>
    <mergeCell ref="J505:K505"/>
    <mergeCell ref="L505:M505"/>
    <mergeCell ref="N505:O505"/>
    <mergeCell ref="Q505:R505"/>
    <mergeCell ref="C501:E501"/>
    <mergeCell ref="F501:G501"/>
    <mergeCell ref="H501:J501"/>
    <mergeCell ref="K501:M501"/>
    <mergeCell ref="N501:O501"/>
    <mergeCell ref="Q501:R501"/>
    <mergeCell ref="C500:E500"/>
    <mergeCell ref="F500:G500"/>
    <mergeCell ref="H500:J500"/>
    <mergeCell ref="K500:M500"/>
    <mergeCell ref="N500:O500"/>
    <mergeCell ref="Q500:R500"/>
    <mergeCell ref="C499:E499"/>
    <mergeCell ref="F499:G499"/>
    <mergeCell ref="H499:J499"/>
    <mergeCell ref="K499:M499"/>
    <mergeCell ref="N499:O499"/>
    <mergeCell ref="Q499:R499"/>
    <mergeCell ref="B493:P493"/>
    <mergeCell ref="B496:Q496"/>
    <mergeCell ref="C498:E498"/>
    <mergeCell ref="F498:G498"/>
    <mergeCell ref="H498:J498"/>
    <mergeCell ref="K498:M498"/>
    <mergeCell ref="N498:O498"/>
    <mergeCell ref="Q498:R498"/>
    <mergeCell ref="C491:D491"/>
    <mergeCell ref="E491:F491"/>
    <mergeCell ref="H491:I491"/>
    <mergeCell ref="J491:K491"/>
    <mergeCell ref="M491:N491"/>
    <mergeCell ref="O491:P491"/>
    <mergeCell ref="C490:D490"/>
    <mergeCell ref="E490:F490"/>
    <mergeCell ref="H490:I490"/>
    <mergeCell ref="J490:K490"/>
    <mergeCell ref="M490:N490"/>
    <mergeCell ref="O490:P490"/>
    <mergeCell ref="C489:D489"/>
    <mergeCell ref="E489:F489"/>
    <mergeCell ref="H489:I489"/>
    <mergeCell ref="J489:K489"/>
    <mergeCell ref="M489:N489"/>
    <mergeCell ref="O489:P489"/>
    <mergeCell ref="Q484:R484"/>
    <mergeCell ref="B486:R486"/>
    <mergeCell ref="C488:D488"/>
    <mergeCell ref="E488:F488"/>
    <mergeCell ref="H488:I488"/>
    <mergeCell ref="J488:K488"/>
    <mergeCell ref="M488:N488"/>
    <mergeCell ref="O488:P488"/>
    <mergeCell ref="C484:D484"/>
    <mergeCell ref="E484:F484"/>
    <mergeCell ref="H484:I484"/>
    <mergeCell ref="J484:K484"/>
    <mergeCell ref="L484:M484"/>
    <mergeCell ref="N484:O484"/>
    <mergeCell ref="Q482:R482"/>
    <mergeCell ref="C483:D483"/>
    <mergeCell ref="E483:F483"/>
    <mergeCell ref="H483:I483"/>
    <mergeCell ref="J483:K483"/>
    <mergeCell ref="L483:M483"/>
    <mergeCell ref="N483:O483"/>
    <mergeCell ref="Q483:R483"/>
    <mergeCell ref="C482:D482"/>
    <mergeCell ref="E482:F482"/>
    <mergeCell ref="H482:I482"/>
    <mergeCell ref="J482:K482"/>
    <mergeCell ref="L482:M482"/>
    <mergeCell ref="N482:O482"/>
    <mergeCell ref="B476:P476"/>
    <mergeCell ref="B479:Q479"/>
    <mergeCell ref="C481:D481"/>
    <mergeCell ref="E481:F481"/>
    <mergeCell ref="H481:I481"/>
    <mergeCell ref="J481:K481"/>
    <mergeCell ref="L481:M481"/>
    <mergeCell ref="N481:O481"/>
    <mergeCell ref="Q481:R481"/>
    <mergeCell ref="C474:D474"/>
    <mergeCell ref="E474:F474"/>
    <mergeCell ref="H474:I474"/>
    <mergeCell ref="J474:K474"/>
    <mergeCell ref="M474:N474"/>
    <mergeCell ref="O474:P474"/>
    <mergeCell ref="C473:D473"/>
    <mergeCell ref="E473:F473"/>
    <mergeCell ref="H473:I473"/>
    <mergeCell ref="J473:K473"/>
    <mergeCell ref="M473:N473"/>
    <mergeCell ref="O473:P473"/>
    <mergeCell ref="C472:D472"/>
    <mergeCell ref="E472:F472"/>
    <mergeCell ref="H472:I472"/>
    <mergeCell ref="J472:K472"/>
    <mergeCell ref="M472:N472"/>
    <mergeCell ref="O472:P472"/>
    <mergeCell ref="Q467:R467"/>
    <mergeCell ref="B469:R469"/>
    <mergeCell ref="C471:D471"/>
    <mergeCell ref="E471:F471"/>
    <mergeCell ref="H471:I471"/>
    <mergeCell ref="J471:K471"/>
    <mergeCell ref="M471:N471"/>
    <mergeCell ref="O471:P471"/>
    <mergeCell ref="C467:D467"/>
    <mergeCell ref="E467:F467"/>
    <mergeCell ref="H467:I467"/>
    <mergeCell ref="J467:K467"/>
    <mergeCell ref="L467:M467"/>
    <mergeCell ref="N467:O467"/>
    <mergeCell ref="Q465:R465"/>
    <mergeCell ref="C466:D466"/>
    <mergeCell ref="E466:F466"/>
    <mergeCell ref="H466:I466"/>
    <mergeCell ref="J466:K466"/>
    <mergeCell ref="L466:M466"/>
    <mergeCell ref="N466:O466"/>
    <mergeCell ref="Q466:R466"/>
    <mergeCell ref="C465:D465"/>
    <mergeCell ref="E465:F465"/>
    <mergeCell ref="H465:I465"/>
    <mergeCell ref="J465:K465"/>
    <mergeCell ref="L465:M465"/>
    <mergeCell ref="N465:O465"/>
    <mergeCell ref="B462:Q462"/>
    <mergeCell ref="C464:D464"/>
    <mergeCell ref="E464:F464"/>
    <mergeCell ref="H464:I464"/>
    <mergeCell ref="J464:K464"/>
    <mergeCell ref="L464:M464"/>
    <mergeCell ref="N464:O464"/>
    <mergeCell ref="Q464:R464"/>
    <mergeCell ref="C454:F454"/>
    <mergeCell ref="G454:H454"/>
    <mergeCell ref="I454:J454"/>
    <mergeCell ref="K454:L454"/>
    <mergeCell ref="B456:P456"/>
    <mergeCell ref="B459:P459"/>
    <mergeCell ref="C452:F452"/>
    <mergeCell ref="G452:H452"/>
    <mergeCell ref="I452:J452"/>
    <mergeCell ref="K452:L452"/>
    <mergeCell ref="C453:F453"/>
    <mergeCell ref="G453:H453"/>
    <mergeCell ref="I453:J453"/>
    <mergeCell ref="K453:L453"/>
    <mergeCell ref="B449:C449"/>
    <mergeCell ref="D449:K449"/>
    <mergeCell ref="C451:F451"/>
    <mergeCell ref="G451:H451"/>
    <mergeCell ref="I451:J451"/>
    <mergeCell ref="K451:L451"/>
    <mergeCell ref="F446:G446"/>
    <mergeCell ref="I446:J446"/>
    <mergeCell ref="K446:L446"/>
    <mergeCell ref="M446:N446"/>
    <mergeCell ref="O446:P446"/>
    <mergeCell ref="F447:G447"/>
    <mergeCell ref="I447:J447"/>
    <mergeCell ref="K447:L447"/>
    <mergeCell ref="M447:N447"/>
    <mergeCell ref="O447:P447"/>
    <mergeCell ref="F444:G444"/>
    <mergeCell ref="I444:J444"/>
    <mergeCell ref="K444:L444"/>
    <mergeCell ref="M444:N444"/>
    <mergeCell ref="O444:P444"/>
    <mergeCell ref="F445:G445"/>
    <mergeCell ref="I445:J445"/>
    <mergeCell ref="K445:L445"/>
    <mergeCell ref="M445:N445"/>
    <mergeCell ref="O445:P445"/>
    <mergeCell ref="F440:G440"/>
    <mergeCell ref="I440:J440"/>
    <mergeCell ref="K440:L440"/>
    <mergeCell ref="M440:N440"/>
    <mergeCell ref="O440:P440"/>
    <mergeCell ref="B442:C442"/>
    <mergeCell ref="D442:R442"/>
    <mergeCell ref="F438:G438"/>
    <mergeCell ref="I438:J438"/>
    <mergeCell ref="K438:L438"/>
    <mergeCell ref="M438:N438"/>
    <mergeCell ref="O438:P438"/>
    <mergeCell ref="F439:G439"/>
    <mergeCell ref="I439:J439"/>
    <mergeCell ref="K439:L439"/>
    <mergeCell ref="M439:N439"/>
    <mergeCell ref="O439:P439"/>
    <mergeCell ref="B435:C435"/>
    <mergeCell ref="D435:R435"/>
    <mergeCell ref="F437:G437"/>
    <mergeCell ref="I437:J437"/>
    <mergeCell ref="K437:L437"/>
    <mergeCell ref="M437:N437"/>
    <mergeCell ref="O437:P437"/>
    <mergeCell ref="F432:G432"/>
    <mergeCell ref="I432:J432"/>
    <mergeCell ref="K432:L432"/>
    <mergeCell ref="M432:N432"/>
    <mergeCell ref="O432:P432"/>
    <mergeCell ref="F433:G433"/>
    <mergeCell ref="I433:J433"/>
    <mergeCell ref="K433:L433"/>
    <mergeCell ref="M433:N433"/>
    <mergeCell ref="O433:P433"/>
    <mergeCell ref="F430:G430"/>
    <mergeCell ref="I430:J430"/>
    <mergeCell ref="K430:L430"/>
    <mergeCell ref="M430:N430"/>
    <mergeCell ref="O430:P430"/>
    <mergeCell ref="F431:G431"/>
    <mergeCell ref="I431:J431"/>
    <mergeCell ref="K431:L431"/>
    <mergeCell ref="M431:N431"/>
    <mergeCell ref="O431:P431"/>
    <mergeCell ref="F426:G426"/>
    <mergeCell ref="I426:J426"/>
    <mergeCell ref="K426:L426"/>
    <mergeCell ref="M426:N426"/>
    <mergeCell ref="O426:P426"/>
    <mergeCell ref="B428:C428"/>
    <mergeCell ref="D428:R428"/>
    <mergeCell ref="F424:G424"/>
    <mergeCell ref="I424:J424"/>
    <mergeCell ref="K424:L424"/>
    <mergeCell ref="M424:N424"/>
    <mergeCell ref="O424:P424"/>
    <mergeCell ref="F425:G425"/>
    <mergeCell ref="I425:J425"/>
    <mergeCell ref="K425:L425"/>
    <mergeCell ref="M425:N425"/>
    <mergeCell ref="O425:P425"/>
    <mergeCell ref="B421:R421"/>
    <mergeCell ref="F423:G423"/>
    <mergeCell ref="I423:J423"/>
    <mergeCell ref="K423:L423"/>
    <mergeCell ref="M423:N423"/>
    <mergeCell ref="O423:P423"/>
    <mergeCell ref="C416:D416"/>
    <mergeCell ref="F416:G416"/>
    <mergeCell ref="H416:I416"/>
    <mergeCell ref="K416:L416"/>
    <mergeCell ref="P416:Q416"/>
    <mergeCell ref="B418:P418"/>
    <mergeCell ref="C414:D414"/>
    <mergeCell ref="F414:G414"/>
    <mergeCell ref="H414:I414"/>
    <mergeCell ref="K414:L414"/>
    <mergeCell ref="P414:Q414"/>
    <mergeCell ref="C415:D415"/>
    <mergeCell ref="F415:G415"/>
    <mergeCell ref="H415:I415"/>
    <mergeCell ref="K415:L415"/>
    <mergeCell ref="P415:Q415"/>
    <mergeCell ref="B411:R411"/>
    <mergeCell ref="C413:D413"/>
    <mergeCell ref="F413:G413"/>
    <mergeCell ref="H413:I413"/>
    <mergeCell ref="K413:L413"/>
    <mergeCell ref="P413:Q413"/>
    <mergeCell ref="C409:D409"/>
    <mergeCell ref="E409:F409"/>
    <mergeCell ref="G409:H409"/>
    <mergeCell ref="J409:K409"/>
    <mergeCell ref="M409:N409"/>
    <mergeCell ref="P409:Q409"/>
    <mergeCell ref="P407:Q407"/>
    <mergeCell ref="C408:D408"/>
    <mergeCell ref="E408:F408"/>
    <mergeCell ref="G408:H408"/>
    <mergeCell ref="J408:K408"/>
    <mergeCell ref="M408:N408"/>
    <mergeCell ref="P408:Q408"/>
    <mergeCell ref="C399:D399"/>
    <mergeCell ref="C407:D407"/>
    <mergeCell ref="E407:F407"/>
    <mergeCell ref="G407:H407"/>
    <mergeCell ref="J407:K407"/>
    <mergeCell ref="M407:N407"/>
    <mergeCell ref="B401:P401"/>
    <mergeCell ref="B404:R404"/>
    <mergeCell ref="C406:D406"/>
    <mergeCell ref="E406:F406"/>
    <mergeCell ref="P406:Q406"/>
    <mergeCell ref="E399:F399"/>
    <mergeCell ref="G399:I399"/>
    <mergeCell ref="J399:K399"/>
    <mergeCell ref="L399:N399"/>
    <mergeCell ref="O399:P399"/>
    <mergeCell ref="Q393:R393"/>
    <mergeCell ref="Q399:R399"/>
    <mergeCell ref="C393:D393"/>
    <mergeCell ref="C561:D561"/>
    <mergeCell ref="E561:F561"/>
    <mergeCell ref="H561:I561"/>
    <mergeCell ref="J561:K561"/>
    <mergeCell ref="M561:N561"/>
    <mergeCell ref="O561:P561"/>
    <mergeCell ref="E393:F393"/>
    <mergeCell ref="G393:I393"/>
    <mergeCell ref="J393:K393"/>
    <mergeCell ref="L393:N393"/>
    <mergeCell ref="O393:P393"/>
    <mergeCell ref="B387:P387"/>
    <mergeCell ref="B390:Q390"/>
    <mergeCell ref="C392:D392"/>
    <mergeCell ref="E392:F392"/>
    <mergeCell ref="G392:I392"/>
    <mergeCell ref="J392:K392"/>
    <mergeCell ref="L392:N392"/>
    <mergeCell ref="O392:P392"/>
    <mergeCell ref="Q392:R392"/>
    <mergeCell ref="C384:E384"/>
    <mergeCell ref="F384:G384"/>
    <mergeCell ref="H384:I384"/>
    <mergeCell ref="K384:L384"/>
    <mergeCell ref="C385:E385"/>
    <mergeCell ref="F385:G385"/>
    <mergeCell ref="H385:I385"/>
    <mergeCell ref="K385:L385"/>
    <mergeCell ref="B380:K380"/>
    <mergeCell ref="C382:E382"/>
    <mergeCell ref="F382:G382"/>
    <mergeCell ref="H382:I382"/>
    <mergeCell ref="K382:L382"/>
    <mergeCell ref="C383:E383"/>
    <mergeCell ref="F383:G383"/>
    <mergeCell ref="H383:I383"/>
    <mergeCell ref="K383:L383"/>
    <mergeCell ref="C378:D378"/>
    <mergeCell ref="E378:F378"/>
    <mergeCell ref="H378:I378"/>
    <mergeCell ref="K378:L378"/>
    <mergeCell ref="M378:N378"/>
    <mergeCell ref="Q378:R378"/>
    <mergeCell ref="C377:D377"/>
    <mergeCell ref="E377:F377"/>
    <mergeCell ref="H377:I377"/>
    <mergeCell ref="K377:L377"/>
    <mergeCell ref="M377:N377"/>
    <mergeCell ref="Q377:R377"/>
    <mergeCell ref="C376:D376"/>
    <mergeCell ref="E376:F376"/>
    <mergeCell ref="H376:I376"/>
    <mergeCell ref="K376:L376"/>
    <mergeCell ref="M376:N376"/>
    <mergeCell ref="Q376:R376"/>
    <mergeCell ref="C375:D375"/>
    <mergeCell ref="E375:F375"/>
    <mergeCell ref="H375:I375"/>
    <mergeCell ref="K375:L375"/>
    <mergeCell ref="M375:N375"/>
    <mergeCell ref="Q375:R375"/>
    <mergeCell ref="C371:D371"/>
    <mergeCell ref="E371:F371"/>
    <mergeCell ref="I371:J371"/>
    <mergeCell ref="L371:M371"/>
    <mergeCell ref="N371:O371"/>
    <mergeCell ref="B373:Q373"/>
    <mergeCell ref="C369:D369"/>
    <mergeCell ref="E369:F369"/>
    <mergeCell ref="I369:J369"/>
    <mergeCell ref="L369:M369"/>
    <mergeCell ref="N369:O369"/>
    <mergeCell ref="C370:D370"/>
    <mergeCell ref="E370:F370"/>
    <mergeCell ref="I370:J370"/>
    <mergeCell ref="L370:M370"/>
    <mergeCell ref="N370:O370"/>
    <mergeCell ref="H364:I364"/>
    <mergeCell ref="N364:O364"/>
    <mergeCell ref="B366:R366"/>
    <mergeCell ref="C368:D368"/>
    <mergeCell ref="E368:F368"/>
    <mergeCell ref="I368:J368"/>
    <mergeCell ref="L368:M368"/>
    <mergeCell ref="N368:O368"/>
    <mergeCell ref="H361:I361"/>
    <mergeCell ref="N361:O361"/>
    <mergeCell ref="H362:I362"/>
    <mergeCell ref="N362:O362"/>
    <mergeCell ref="H363:I363"/>
    <mergeCell ref="N363:O363"/>
    <mergeCell ref="C357:E357"/>
    <mergeCell ref="G357:H357"/>
    <mergeCell ref="K357:L357"/>
    <mergeCell ref="M357:N357"/>
    <mergeCell ref="Q357:R357"/>
    <mergeCell ref="B359:R359"/>
    <mergeCell ref="C355:E355"/>
    <mergeCell ref="G355:H355"/>
    <mergeCell ref="K355:L355"/>
    <mergeCell ref="M355:N355"/>
    <mergeCell ref="Q355:R355"/>
    <mergeCell ref="C356:E356"/>
    <mergeCell ref="G356:H356"/>
    <mergeCell ref="K356:L356"/>
    <mergeCell ref="M356:N356"/>
    <mergeCell ref="Q356:R356"/>
    <mergeCell ref="B352:Q352"/>
    <mergeCell ref="C354:E354"/>
    <mergeCell ref="G354:H354"/>
    <mergeCell ref="K354:L354"/>
    <mergeCell ref="M354:N354"/>
    <mergeCell ref="Q354:R354"/>
    <mergeCell ref="C349:D349"/>
    <mergeCell ref="E349:F349"/>
    <mergeCell ref="H349:I349"/>
    <mergeCell ref="L349:M349"/>
    <mergeCell ref="N349:O349"/>
    <mergeCell ref="C350:D350"/>
    <mergeCell ref="E350:F350"/>
    <mergeCell ref="H350:I350"/>
    <mergeCell ref="L350:M350"/>
    <mergeCell ref="N350:O350"/>
    <mergeCell ref="C347:D347"/>
    <mergeCell ref="E347:F347"/>
    <mergeCell ref="H347:I347"/>
    <mergeCell ref="L347:M347"/>
    <mergeCell ref="N347:O347"/>
    <mergeCell ref="C348:D348"/>
    <mergeCell ref="E348:F348"/>
    <mergeCell ref="H348:I348"/>
    <mergeCell ref="L348:M348"/>
    <mergeCell ref="N348:O348"/>
    <mergeCell ref="C343:D343"/>
    <mergeCell ref="E343:F343"/>
    <mergeCell ref="H343:I343"/>
    <mergeCell ref="L343:M343"/>
    <mergeCell ref="N343:O343"/>
    <mergeCell ref="B345:R345"/>
    <mergeCell ref="C341:D341"/>
    <mergeCell ref="E341:F341"/>
    <mergeCell ref="H341:I341"/>
    <mergeCell ref="L341:M341"/>
    <mergeCell ref="N341:O341"/>
    <mergeCell ref="C342:D342"/>
    <mergeCell ref="E342:F342"/>
    <mergeCell ref="H342:I342"/>
    <mergeCell ref="L342:M342"/>
    <mergeCell ref="N342:O342"/>
    <mergeCell ref="B338:R338"/>
    <mergeCell ref="C340:D340"/>
    <mergeCell ref="E340:F340"/>
    <mergeCell ref="H340:I340"/>
    <mergeCell ref="L340:M340"/>
    <mergeCell ref="N340:O340"/>
    <mergeCell ref="C333:E333"/>
    <mergeCell ref="F333:G333"/>
    <mergeCell ref="H333:I333"/>
    <mergeCell ref="J333:K333"/>
    <mergeCell ref="L333:M333"/>
    <mergeCell ref="B335:P335"/>
    <mergeCell ref="C331:E331"/>
    <mergeCell ref="F331:G331"/>
    <mergeCell ref="H331:I331"/>
    <mergeCell ref="J331:K331"/>
    <mergeCell ref="L331:M331"/>
    <mergeCell ref="C332:E332"/>
    <mergeCell ref="F332:G332"/>
    <mergeCell ref="H332:I332"/>
    <mergeCell ref="J332:K332"/>
    <mergeCell ref="L332:M332"/>
    <mergeCell ref="B328:L328"/>
    <mergeCell ref="C330:E330"/>
    <mergeCell ref="F330:G330"/>
    <mergeCell ref="H330:I330"/>
    <mergeCell ref="J330:K330"/>
    <mergeCell ref="L330:M330"/>
    <mergeCell ref="C326:E326"/>
    <mergeCell ref="F326:G326"/>
    <mergeCell ref="H326:I326"/>
    <mergeCell ref="K326:L326"/>
    <mergeCell ref="M326:N326"/>
    <mergeCell ref="Q326:R326"/>
    <mergeCell ref="C325:E325"/>
    <mergeCell ref="F325:G325"/>
    <mergeCell ref="H325:I325"/>
    <mergeCell ref="K325:L325"/>
    <mergeCell ref="M325:N325"/>
    <mergeCell ref="Q325:R325"/>
    <mergeCell ref="C324:E324"/>
    <mergeCell ref="F324:G324"/>
    <mergeCell ref="H324:I324"/>
    <mergeCell ref="K324:L324"/>
    <mergeCell ref="M324:N324"/>
    <mergeCell ref="Q324:R324"/>
    <mergeCell ref="C323:E323"/>
    <mergeCell ref="F323:G323"/>
    <mergeCell ref="H323:I323"/>
    <mergeCell ref="K323:L323"/>
    <mergeCell ref="M323:N323"/>
    <mergeCell ref="Q323:R323"/>
    <mergeCell ref="C319:D319"/>
    <mergeCell ref="F319:G319"/>
    <mergeCell ref="J319:K319"/>
    <mergeCell ref="L319:M319"/>
    <mergeCell ref="P319:Q319"/>
    <mergeCell ref="B321:Q321"/>
    <mergeCell ref="C317:D317"/>
    <mergeCell ref="F317:G317"/>
    <mergeCell ref="J317:K317"/>
    <mergeCell ref="L317:M317"/>
    <mergeCell ref="P317:Q317"/>
    <mergeCell ref="C318:D318"/>
    <mergeCell ref="F318:G318"/>
    <mergeCell ref="J318:K318"/>
    <mergeCell ref="L318:M318"/>
    <mergeCell ref="P318:Q318"/>
    <mergeCell ref="B314:P314"/>
    <mergeCell ref="C316:D316"/>
    <mergeCell ref="F316:G316"/>
    <mergeCell ref="J316:K316"/>
    <mergeCell ref="L316:M316"/>
    <mergeCell ref="P316:Q316"/>
    <mergeCell ref="P311:R311"/>
    <mergeCell ref="C312:E312"/>
    <mergeCell ref="F312:G312"/>
    <mergeCell ref="H312:I312"/>
    <mergeCell ref="J312:K312"/>
    <mergeCell ref="L312:M312"/>
    <mergeCell ref="N312:O312"/>
    <mergeCell ref="P312:R312"/>
    <mergeCell ref="C311:E311"/>
    <mergeCell ref="F311:G311"/>
    <mergeCell ref="H311:I311"/>
    <mergeCell ref="J311:K311"/>
    <mergeCell ref="L311:M311"/>
    <mergeCell ref="N311:O311"/>
    <mergeCell ref="P309:R309"/>
    <mergeCell ref="C310:E310"/>
    <mergeCell ref="F310:G310"/>
    <mergeCell ref="H310:I310"/>
    <mergeCell ref="J310:K310"/>
    <mergeCell ref="L310:M310"/>
    <mergeCell ref="N310:O310"/>
    <mergeCell ref="P310:R310"/>
    <mergeCell ref="C309:E309"/>
    <mergeCell ref="F309:G309"/>
    <mergeCell ref="H309:I309"/>
    <mergeCell ref="J309:K309"/>
    <mergeCell ref="L309:M309"/>
    <mergeCell ref="N309:O309"/>
    <mergeCell ref="C305:D305"/>
    <mergeCell ref="G305:H305"/>
    <mergeCell ref="K305:L305"/>
    <mergeCell ref="M305:N305"/>
    <mergeCell ref="Q305:R305"/>
    <mergeCell ref="B307:P307"/>
    <mergeCell ref="C303:D303"/>
    <mergeCell ref="G303:H303"/>
    <mergeCell ref="K303:L303"/>
    <mergeCell ref="M303:N303"/>
    <mergeCell ref="Q303:R303"/>
    <mergeCell ref="C304:D304"/>
    <mergeCell ref="G304:H304"/>
    <mergeCell ref="K304:L304"/>
    <mergeCell ref="M304:N304"/>
    <mergeCell ref="Q304:R304"/>
    <mergeCell ref="B300:Q300"/>
    <mergeCell ref="C302:D302"/>
    <mergeCell ref="G302:H302"/>
    <mergeCell ref="K302:L302"/>
    <mergeCell ref="M302:N302"/>
    <mergeCell ref="Q302:R302"/>
    <mergeCell ref="C298:E298"/>
    <mergeCell ref="F298:G298"/>
    <mergeCell ref="H298:I298"/>
    <mergeCell ref="K298:L298"/>
    <mergeCell ref="M298:N298"/>
    <mergeCell ref="Q298:R298"/>
    <mergeCell ref="C297:E297"/>
    <mergeCell ref="F297:G297"/>
    <mergeCell ref="H297:I297"/>
    <mergeCell ref="K297:L297"/>
    <mergeCell ref="M297:N297"/>
    <mergeCell ref="Q297:R297"/>
    <mergeCell ref="C296:E296"/>
    <mergeCell ref="F296:G296"/>
    <mergeCell ref="H296:I296"/>
    <mergeCell ref="K296:L296"/>
    <mergeCell ref="M296:N296"/>
    <mergeCell ref="Q296:R296"/>
    <mergeCell ref="C291:D291"/>
    <mergeCell ref="N291:O291"/>
    <mergeCell ref="B293:Q293"/>
    <mergeCell ref="C295:E295"/>
    <mergeCell ref="F295:G295"/>
    <mergeCell ref="H295:I295"/>
    <mergeCell ref="K295:L295"/>
    <mergeCell ref="M295:N295"/>
    <mergeCell ref="Q295:R295"/>
    <mergeCell ref="C288:D288"/>
    <mergeCell ref="N288:O288"/>
    <mergeCell ref="C289:D289"/>
    <mergeCell ref="N289:O289"/>
    <mergeCell ref="C290:D290"/>
    <mergeCell ref="N290:O290"/>
    <mergeCell ref="C284:D284"/>
    <mergeCell ref="G284:H284"/>
    <mergeCell ref="K284:L284"/>
    <mergeCell ref="M284:N284"/>
    <mergeCell ref="Q284:R284"/>
    <mergeCell ref="B286:R286"/>
    <mergeCell ref="C282:D282"/>
    <mergeCell ref="G282:H282"/>
    <mergeCell ref="K282:L282"/>
    <mergeCell ref="M282:N282"/>
    <mergeCell ref="Q282:R282"/>
    <mergeCell ref="C283:D283"/>
    <mergeCell ref="G283:H283"/>
    <mergeCell ref="K283:L283"/>
    <mergeCell ref="M283:N283"/>
    <mergeCell ref="Q283:R283"/>
    <mergeCell ref="B279:Q279"/>
    <mergeCell ref="C281:D281"/>
    <mergeCell ref="G281:H281"/>
    <mergeCell ref="K281:L281"/>
    <mergeCell ref="M281:N281"/>
    <mergeCell ref="Q281:R281"/>
    <mergeCell ref="C276:D276"/>
    <mergeCell ref="G276:H276"/>
    <mergeCell ref="K276:L276"/>
    <mergeCell ref="M276:N276"/>
    <mergeCell ref="Q276:R276"/>
    <mergeCell ref="C277:D277"/>
    <mergeCell ref="G277:H277"/>
    <mergeCell ref="K277:L277"/>
    <mergeCell ref="M277:N277"/>
    <mergeCell ref="Q277:R277"/>
    <mergeCell ref="C274:D274"/>
    <mergeCell ref="G274:H274"/>
    <mergeCell ref="K274:L274"/>
    <mergeCell ref="M274:N274"/>
    <mergeCell ref="Q274:R274"/>
    <mergeCell ref="C275:D275"/>
    <mergeCell ref="G275:H275"/>
    <mergeCell ref="K275:L275"/>
    <mergeCell ref="M275:N275"/>
    <mergeCell ref="Q275:R275"/>
    <mergeCell ref="C270:D270"/>
    <mergeCell ref="F270:G270"/>
    <mergeCell ref="J270:K270"/>
    <mergeCell ref="L270:M270"/>
    <mergeCell ref="P270:R270"/>
    <mergeCell ref="B272:Q272"/>
    <mergeCell ref="C268:D268"/>
    <mergeCell ref="F268:G268"/>
    <mergeCell ref="J268:K268"/>
    <mergeCell ref="L268:M268"/>
    <mergeCell ref="P268:R268"/>
    <mergeCell ref="C269:D269"/>
    <mergeCell ref="F269:G269"/>
    <mergeCell ref="J269:K269"/>
    <mergeCell ref="L269:M269"/>
    <mergeCell ref="P269:R269"/>
    <mergeCell ref="B265:P265"/>
    <mergeCell ref="C267:D267"/>
    <mergeCell ref="F267:G267"/>
    <mergeCell ref="J267:K267"/>
    <mergeCell ref="L267:M267"/>
    <mergeCell ref="P267:R267"/>
    <mergeCell ref="C262:D262"/>
    <mergeCell ref="G262:H262"/>
    <mergeCell ref="K262:L262"/>
    <mergeCell ref="M262:N262"/>
    <mergeCell ref="Q262:R262"/>
    <mergeCell ref="C263:D263"/>
    <mergeCell ref="G263:H263"/>
    <mergeCell ref="K263:L263"/>
    <mergeCell ref="M263:N263"/>
    <mergeCell ref="Q263:R263"/>
    <mergeCell ref="C253:E253"/>
    <mergeCell ref="F253:G253"/>
    <mergeCell ref="K260:L260"/>
    <mergeCell ref="M260:N260"/>
    <mergeCell ref="Q260:R260"/>
    <mergeCell ref="C261:D261"/>
    <mergeCell ref="G261:H261"/>
    <mergeCell ref="K261:L261"/>
    <mergeCell ref="M261:N261"/>
    <mergeCell ref="Q261:R261"/>
    <mergeCell ref="O247:P247"/>
    <mergeCell ref="H253:I253"/>
    <mergeCell ref="K253:L253"/>
    <mergeCell ref="M253:N253"/>
    <mergeCell ref="O253:P253"/>
    <mergeCell ref="Q247:R247"/>
    <mergeCell ref="Q253:R253"/>
    <mergeCell ref="Q248:R248"/>
    <mergeCell ref="Q250:R250"/>
    <mergeCell ref="Q252:R252"/>
    <mergeCell ref="C242:E242"/>
    <mergeCell ref="C247:E247"/>
    <mergeCell ref="F247:G247"/>
    <mergeCell ref="H247:I247"/>
    <mergeCell ref="K247:L247"/>
    <mergeCell ref="M247:N247"/>
    <mergeCell ref="B244:Q244"/>
    <mergeCell ref="C246:E246"/>
    <mergeCell ref="F246:G246"/>
    <mergeCell ref="H246:I246"/>
    <mergeCell ref="K246:L246"/>
    <mergeCell ref="M246:N246"/>
    <mergeCell ref="O246:P246"/>
    <mergeCell ref="Q246:R246"/>
    <mergeCell ref="F242:G242"/>
    <mergeCell ref="H242:I242"/>
    <mergeCell ref="K242:L242"/>
    <mergeCell ref="M242:N242"/>
    <mergeCell ref="O242:P242"/>
    <mergeCell ref="Q239:R239"/>
    <mergeCell ref="Q240:R240"/>
    <mergeCell ref="Q242:R242"/>
    <mergeCell ref="Q241:R241"/>
    <mergeCell ref="C240:E240"/>
    <mergeCell ref="F240:G240"/>
    <mergeCell ref="H240:I240"/>
    <mergeCell ref="K240:L240"/>
    <mergeCell ref="M240:N240"/>
    <mergeCell ref="O240:P240"/>
    <mergeCell ref="C239:E239"/>
    <mergeCell ref="F239:G239"/>
    <mergeCell ref="H239:I239"/>
    <mergeCell ref="K239:L239"/>
    <mergeCell ref="M239:N239"/>
    <mergeCell ref="O239:P239"/>
    <mergeCell ref="B236:Q236"/>
    <mergeCell ref="C238:E238"/>
    <mergeCell ref="F238:G238"/>
    <mergeCell ref="H238:I238"/>
    <mergeCell ref="K238:L238"/>
    <mergeCell ref="M238:N238"/>
    <mergeCell ref="O238:P238"/>
    <mergeCell ref="Q238:R238"/>
    <mergeCell ref="B225:F225"/>
    <mergeCell ref="H225:I225"/>
    <mergeCell ref="J225:K225"/>
    <mergeCell ref="B227:P227"/>
    <mergeCell ref="B230:P230"/>
    <mergeCell ref="B233:P233"/>
    <mergeCell ref="B221:F221"/>
    <mergeCell ref="H221:I221"/>
    <mergeCell ref="J221:K221"/>
    <mergeCell ref="B222:F222"/>
    <mergeCell ref="B223:F223"/>
    <mergeCell ref="B224:F224"/>
    <mergeCell ref="B217:F217"/>
    <mergeCell ref="H217:I217"/>
    <mergeCell ref="J217:K217"/>
    <mergeCell ref="B218:F218"/>
    <mergeCell ref="B219:F219"/>
    <mergeCell ref="B220:F220"/>
    <mergeCell ref="B213:L213"/>
    <mergeCell ref="B215:F215"/>
    <mergeCell ref="H215:I215"/>
    <mergeCell ref="J215:K215"/>
    <mergeCell ref="B216:F216"/>
    <mergeCell ref="H216:I216"/>
    <mergeCell ref="J216:K216"/>
    <mergeCell ref="N210:O210"/>
    <mergeCell ref="B211:F211"/>
    <mergeCell ref="H211:I211"/>
    <mergeCell ref="J211:K211"/>
    <mergeCell ref="L211:M211"/>
    <mergeCell ref="N211:O211"/>
    <mergeCell ref="B208:F208"/>
    <mergeCell ref="B209:F209"/>
    <mergeCell ref="B210:F210"/>
    <mergeCell ref="H210:I210"/>
    <mergeCell ref="J210:K210"/>
    <mergeCell ref="L210:M210"/>
    <mergeCell ref="B206:F206"/>
    <mergeCell ref="B207:F207"/>
    <mergeCell ref="H207:I207"/>
    <mergeCell ref="J207:K207"/>
    <mergeCell ref="L207:M207"/>
    <mergeCell ref="N207:O207"/>
    <mergeCell ref="B204:F204"/>
    <mergeCell ref="H204:I204"/>
    <mergeCell ref="J204:K204"/>
    <mergeCell ref="L204:M204"/>
    <mergeCell ref="N204:O204"/>
    <mergeCell ref="B205:F205"/>
    <mergeCell ref="H205:I205"/>
    <mergeCell ref="J205:K205"/>
    <mergeCell ref="L205:M205"/>
    <mergeCell ref="N205:O205"/>
    <mergeCell ref="B202:F202"/>
    <mergeCell ref="H202:I202"/>
    <mergeCell ref="J202:K202"/>
    <mergeCell ref="L202:M202"/>
    <mergeCell ref="N202:O202"/>
    <mergeCell ref="B203:F203"/>
    <mergeCell ref="H203:I203"/>
    <mergeCell ref="J203:K203"/>
    <mergeCell ref="L203:M203"/>
    <mergeCell ref="N203:O203"/>
    <mergeCell ref="B197:F197"/>
    <mergeCell ref="B198:F198"/>
    <mergeCell ref="H198:I198"/>
    <mergeCell ref="J198:K198"/>
    <mergeCell ref="L198:M198"/>
    <mergeCell ref="B200:P200"/>
    <mergeCell ref="B193:N193"/>
    <mergeCell ref="B195:F195"/>
    <mergeCell ref="H195:I195"/>
    <mergeCell ref="J195:K195"/>
    <mergeCell ref="L195:M195"/>
    <mergeCell ref="B196:F196"/>
    <mergeCell ref="H196:I196"/>
    <mergeCell ref="J196:K196"/>
    <mergeCell ref="L196:M196"/>
    <mergeCell ref="N190:O190"/>
    <mergeCell ref="B191:F191"/>
    <mergeCell ref="H191:I191"/>
    <mergeCell ref="J191:K191"/>
    <mergeCell ref="L191:M191"/>
    <mergeCell ref="N191:O191"/>
    <mergeCell ref="B188:F188"/>
    <mergeCell ref="B189:F189"/>
    <mergeCell ref="B190:F190"/>
    <mergeCell ref="H190:I190"/>
    <mergeCell ref="J190:K190"/>
    <mergeCell ref="L190:M190"/>
    <mergeCell ref="N186:O186"/>
    <mergeCell ref="B187:F187"/>
    <mergeCell ref="H187:I187"/>
    <mergeCell ref="J187:K187"/>
    <mergeCell ref="L187:M187"/>
    <mergeCell ref="N187:O187"/>
    <mergeCell ref="B184:F184"/>
    <mergeCell ref="B185:F185"/>
    <mergeCell ref="B186:F186"/>
    <mergeCell ref="H186:I186"/>
    <mergeCell ref="J186:K186"/>
    <mergeCell ref="L186:M186"/>
    <mergeCell ref="B182:F182"/>
    <mergeCell ref="H182:I182"/>
    <mergeCell ref="J182:K182"/>
    <mergeCell ref="L182:M182"/>
    <mergeCell ref="N182:O182"/>
    <mergeCell ref="B183:F183"/>
    <mergeCell ref="H183:I183"/>
    <mergeCell ref="J183:K183"/>
    <mergeCell ref="L183:M183"/>
    <mergeCell ref="N183:O183"/>
    <mergeCell ref="B179:P179"/>
    <mergeCell ref="B181:F181"/>
    <mergeCell ref="H181:I181"/>
    <mergeCell ref="J181:K181"/>
    <mergeCell ref="L181:M181"/>
    <mergeCell ref="N181:O181"/>
    <mergeCell ref="B176:F176"/>
    <mergeCell ref="H176:I176"/>
    <mergeCell ref="J176:K176"/>
    <mergeCell ref="L176:M176"/>
    <mergeCell ref="N176:O176"/>
    <mergeCell ref="B177:F177"/>
    <mergeCell ref="H177:I177"/>
    <mergeCell ref="J177:K177"/>
    <mergeCell ref="L177:M177"/>
    <mergeCell ref="N177:O177"/>
    <mergeCell ref="B174:F174"/>
    <mergeCell ref="B175:F175"/>
    <mergeCell ref="H175:I175"/>
    <mergeCell ref="J175:K175"/>
    <mergeCell ref="L175:M175"/>
    <mergeCell ref="N175:O175"/>
    <mergeCell ref="N171:O171"/>
    <mergeCell ref="B172:F172"/>
    <mergeCell ref="B173:F173"/>
    <mergeCell ref="H173:I173"/>
    <mergeCell ref="J173:K173"/>
    <mergeCell ref="L173:M173"/>
    <mergeCell ref="N173:O173"/>
    <mergeCell ref="B169:F169"/>
    <mergeCell ref="B170:F170"/>
    <mergeCell ref="B171:F171"/>
    <mergeCell ref="H171:I171"/>
    <mergeCell ref="J171:K171"/>
    <mergeCell ref="L171:M171"/>
    <mergeCell ref="B167:F167"/>
    <mergeCell ref="B168:F168"/>
    <mergeCell ref="H168:I168"/>
    <mergeCell ref="J168:K168"/>
    <mergeCell ref="L168:M168"/>
    <mergeCell ref="N168:O168"/>
    <mergeCell ref="B165:F165"/>
    <mergeCell ref="B166:F166"/>
    <mergeCell ref="H166:I166"/>
    <mergeCell ref="J166:K166"/>
    <mergeCell ref="L166:M166"/>
    <mergeCell ref="N166:O166"/>
    <mergeCell ref="B163:F163"/>
    <mergeCell ref="B164:F164"/>
    <mergeCell ref="H164:I164"/>
    <mergeCell ref="J164:K164"/>
    <mergeCell ref="L164:M164"/>
    <mergeCell ref="N164:O164"/>
    <mergeCell ref="B161:F161"/>
    <mergeCell ref="H161:I161"/>
    <mergeCell ref="J161:K161"/>
    <mergeCell ref="L161:M161"/>
    <mergeCell ref="N161:O161"/>
    <mergeCell ref="B162:F162"/>
    <mergeCell ref="B159:F159"/>
    <mergeCell ref="H159:I159"/>
    <mergeCell ref="J159:K159"/>
    <mergeCell ref="L159:M159"/>
    <mergeCell ref="N159:O159"/>
    <mergeCell ref="B160:F160"/>
    <mergeCell ref="H160:I160"/>
    <mergeCell ref="J160:K160"/>
    <mergeCell ref="L160:M160"/>
    <mergeCell ref="N160:O160"/>
    <mergeCell ref="B155:F155"/>
    <mergeCell ref="H155:I155"/>
    <mergeCell ref="J155:K155"/>
    <mergeCell ref="L155:M155"/>
    <mergeCell ref="N155:O155"/>
    <mergeCell ref="B157:P157"/>
    <mergeCell ref="N151:O151"/>
    <mergeCell ref="B152:F152"/>
    <mergeCell ref="B153:F153"/>
    <mergeCell ref="B154:F154"/>
    <mergeCell ref="H154:I154"/>
    <mergeCell ref="J154:K154"/>
    <mergeCell ref="L154:M154"/>
    <mergeCell ref="N154:O154"/>
    <mergeCell ref="B149:F149"/>
    <mergeCell ref="B150:F150"/>
    <mergeCell ref="B151:F151"/>
    <mergeCell ref="H151:I151"/>
    <mergeCell ref="J151:K151"/>
    <mergeCell ref="L151:M151"/>
    <mergeCell ref="B147:F147"/>
    <mergeCell ref="H147:I147"/>
    <mergeCell ref="J147:K147"/>
    <mergeCell ref="L147:M147"/>
    <mergeCell ref="N147:O147"/>
    <mergeCell ref="B148:F148"/>
    <mergeCell ref="H148:I148"/>
    <mergeCell ref="J148:K148"/>
    <mergeCell ref="L148:M148"/>
    <mergeCell ref="N148:O148"/>
    <mergeCell ref="B143:F143"/>
    <mergeCell ref="H143:I143"/>
    <mergeCell ref="J143:K143"/>
    <mergeCell ref="L143:M143"/>
    <mergeCell ref="N143:O143"/>
    <mergeCell ref="B145:P145"/>
    <mergeCell ref="B141:F141"/>
    <mergeCell ref="B142:F142"/>
    <mergeCell ref="H142:I142"/>
    <mergeCell ref="J142:K142"/>
    <mergeCell ref="L142:M142"/>
    <mergeCell ref="N142:O142"/>
    <mergeCell ref="J137:K137"/>
    <mergeCell ref="L137:M137"/>
    <mergeCell ref="N137:O137"/>
    <mergeCell ref="B138:F138"/>
    <mergeCell ref="B139:F139"/>
    <mergeCell ref="B140:F140"/>
    <mergeCell ref="B133:F133"/>
    <mergeCell ref="B134:F134"/>
    <mergeCell ref="B135:F135"/>
    <mergeCell ref="B136:F136"/>
    <mergeCell ref="B137:F137"/>
    <mergeCell ref="H137:I137"/>
    <mergeCell ref="B127:F127"/>
    <mergeCell ref="B128:F128"/>
    <mergeCell ref="B129:F129"/>
    <mergeCell ref="B130:F130"/>
    <mergeCell ref="B131:F131"/>
    <mergeCell ref="B132:F132"/>
    <mergeCell ref="B125:F125"/>
    <mergeCell ref="B126:F126"/>
    <mergeCell ref="H126:I126"/>
    <mergeCell ref="J126:K126"/>
    <mergeCell ref="L126:M126"/>
    <mergeCell ref="N126:O126"/>
    <mergeCell ref="B119:F119"/>
    <mergeCell ref="B120:F120"/>
    <mergeCell ref="B121:F121"/>
    <mergeCell ref="B122:F122"/>
    <mergeCell ref="B123:F123"/>
    <mergeCell ref="B124:F124"/>
    <mergeCell ref="B117:F117"/>
    <mergeCell ref="B118:F118"/>
    <mergeCell ref="H118:I118"/>
    <mergeCell ref="J118:K118"/>
    <mergeCell ref="L118:M118"/>
    <mergeCell ref="N118:O118"/>
    <mergeCell ref="B115:F115"/>
    <mergeCell ref="B116:F116"/>
    <mergeCell ref="H116:I116"/>
    <mergeCell ref="J116:K116"/>
    <mergeCell ref="L116:M116"/>
    <mergeCell ref="N116:O116"/>
    <mergeCell ref="B113:F113"/>
    <mergeCell ref="B114:F114"/>
    <mergeCell ref="H114:I114"/>
    <mergeCell ref="J114:K114"/>
    <mergeCell ref="L114:M114"/>
    <mergeCell ref="N114:O114"/>
    <mergeCell ref="N110:O110"/>
    <mergeCell ref="B111:F111"/>
    <mergeCell ref="B112:F112"/>
    <mergeCell ref="H112:I112"/>
    <mergeCell ref="J112:K112"/>
    <mergeCell ref="L112:M112"/>
    <mergeCell ref="N112:O112"/>
    <mergeCell ref="B108:F108"/>
    <mergeCell ref="B109:F109"/>
    <mergeCell ref="B110:F110"/>
    <mergeCell ref="H110:I110"/>
    <mergeCell ref="J110:K110"/>
    <mergeCell ref="L110:M110"/>
    <mergeCell ref="B106:F106"/>
    <mergeCell ref="H106:I106"/>
    <mergeCell ref="J106:K106"/>
    <mergeCell ref="L106:M106"/>
    <mergeCell ref="N106:O106"/>
    <mergeCell ref="B107:F107"/>
    <mergeCell ref="H107:I107"/>
    <mergeCell ref="J107:K107"/>
    <mergeCell ref="L107:M107"/>
    <mergeCell ref="N107:O107"/>
    <mergeCell ref="B103:P103"/>
    <mergeCell ref="B105:F105"/>
    <mergeCell ref="H105:I105"/>
    <mergeCell ref="J105:K105"/>
    <mergeCell ref="L105:M105"/>
    <mergeCell ref="N105:O105"/>
    <mergeCell ref="B100:F100"/>
    <mergeCell ref="B101:F101"/>
    <mergeCell ref="H101:I101"/>
    <mergeCell ref="J101:K101"/>
    <mergeCell ref="L101:M101"/>
    <mergeCell ref="N101:O101"/>
    <mergeCell ref="B98:F98"/>
    <mergeCell ref="B99:F99"/>
    <mergeCell ref="H99:I99"/>
    <mergeCell ref="J99:K99"/>
    <mergeCell ref="L99:M99"/>
    <mergeCell ref="N99:O99"/>
    <mergeCell ref="B96:F96"/>
    <mergeCell ref="B97:F97"/>
    <mergeCell ref="H97:I97"/>
    <mergeCell ref="J97:K97"/>
    <mergeCell ref="L97:M97"/>
    <mergeCell ref="N97:O97"/>
    <mergeCell ref="B94:F94"/>
    <mergeCell ref="B95:F95"/>
    <mergeCell ref="H95:I95"/>
    <mergeCell ref="J95:K95"/>
    <mergeCell ref="L95:M95"/>
    <mergeCell ref="N95:O95"/>
    <mergeCell ref="B92:F92"/>
    <mergeCell ref="B93:F93"/>
    <mergeCell ref="H93:I93"/>
    <mergeCell ref="J93:K93"/>
    <mergeCell ref="L93:M93"/>
    <mergeCell ref="N93:O93"/>
    <mergeCell ref="B90:F90"/>
    <mergeCell ref="B91:F91"/>
    <mergeCell ref="H91:I91"/>
    <mergeCell ref="J91:K91"/>
    <mergeCell ref="L91:M91"/>
    <mergeCell ref="N91:O91"/>
    <mergeCell ref="B88:F88"/>
    <mergeCell ref="H88:I88"/>
    <mergeCell ref="J88:K88"/>
    <mergeCell ref="L88:M88"/>
    <mergeCell ref="N88:O88"/>
    <mergeCell ref="B89:F89"/>
    <mergeCell ref="B86:F86"/>
    <mergeCell ref="H86:I86"/>
    <mergeCell ref="J86:K86"/>
    <mergeCell ref="L86:M86"/>
    <mergeCell ref="N86:O86"/>
    <mergeCell ref="B87:F87"/>
    <mergeCell ref="B83:P83"/>
    <mergeCell ref="B85:F85"/>
    <mergeCell ref="H85:I85"/>
    <mergeCell ref="J85:K85"/>
    <mergeCell ref="L85:M85"/>
    <mergeCell ref="N85:O85"/>
    <mergeCell ref="B80:F80"/>
    <mergeCell ref="H80:I80"/>
    <mergeCell ref="J80:K80"/>
    <mergeCell ref="L80:M80"/>
    <mergeCell ref="N80:O80"/>
    <mergeCell ref="B81:F81"/>
    <mergeCell ref="H81:I81"/>
    <mergeCell ref="J81:K81"/>
    <mergeCell ref="L81:M81"/>
    <mergeCell ref="N81:O81"/>
    <mergeCell ref="B78:F78"/>
    <mergeCell ref="H78:I78"/>
    <mergeCell ref="J78:K78"/>
    <mergeCell ref="L78:M78"/>
    <mergeCell ref="N78:O78"/>
    <mergeCell ref="B79:F79"/>
    <mergeCell ref="H79:I79"/>
    <mergeCell ref="J79:K79"/>
    <mergeCell ref="L79:M79"/>
    <mergeCell ref="N79:O79"/>
    <mergeCell ref="B76:F76"/>
    <mergeCell ref="H76:I76"/>
    <mergeCell ref="J76:K76"/>
    <mergeCell ref="L76:M76"/>
    <mergeCell ref="N76:O76"/>
    <mergeCell ref="B77:F77"/>
    <mergeCell ref="H77:I77"/>
    <mergeCell ref="J77:K77"/>
    <mergeCell ref="L77:M77"/>
    <mergeCell ref="N77:O77"/>
    <mergeCell ref="B74:F74"/>
    <mergeCell ref="B75:F75"/>
    <mergeCell ref="H75:I75"/>
    <mergeCell ref="J75:K75"/>
    <mergeCell ref="L75:M75"/>
    <mergeCell ref="N75:O75"/>
    <mergeCell ref="B72:F72"/>
    <mergeCell ref="B73:F73"/>
    <mergeCell ref="H73:I73"/>
    <mergeCell ref="J73:K73"/>
    <mergeCell ref="L73:M73"/>
    <mergeCell ref="N73:O73"/>
    <mergeCell ref="B70:F70"/>
    <mergeCell ref="H70:I70"/>
    <mergeCell ref="J70:K70"/>
    <mergeCell ref="L70:M70"/>
    <mergeCell ref="N70:O70"/>
    <mergeCell ref="H71:I71"/>
    <mergeCell ref="J71:K71"/>
    <mergeCell ref="L71:M71"/>
    <mergeCell ref="N71:O71"/>
    <mergeCell ref="B67:P67"/>
    <mergeCell ref="B69:F69"/>
    <mergeCell ref="H69:I69"/>
    <mergeCell ref="J69:K69"/>
    <mergeCell ref="L69:M69"/>
    <mergeCell ref="N69:O69"/>
    <mergeCell ref="B64:F64"/>
    <mergeCell ref="H64:I64"/>
    <mergeCell ref="J64:K64"/>
    <mergeCell ref="L64:M64"/>
    <mergeCell ref="N64:O64"/>
    <mergeCell ref="B65:F65"/>
    <mergeCell ref="H65:I65"/>
    <mergeCell ref="J65:K65"/>
    <mergeCell ref="L65:M65"/>
    <mergeCell ref="N65:O65"/>
    <mergeCell ref="B62:F62"/>
    <mergeCell ref="B63:F63"/>
    <mergeCell ref="H63:I63"/>
    <mergeCell ref="J63:K63"/>
    <mergeCell ref="L63:M63"/>
    <mergeCell ref="N63:O63"/>
    <mergeCell ref="B60:F60"/>
    <mergeCell ref="H60:I60"/>
    <mergeCell ref="J60:K60"/>
    <mergeCell ref="L60:M60"/>
    <mergeCell ref="N60:O60"/>
    <mergeCell ref="B61:F61"/>
    <mergeCell ref="H61:I61"/>
    <mergeCell ref="J61:K61"/>
    <mergeCell ref="L61:M61"/>
    <mergeCell ref="N61:O61"/>
    <mergeCell ref="B58:F58"/>
    <mergeCell ref="H58:I58"/>
    <mergeCell ref="J58:K58"/>
    <mergeCell ref="L58:M58"/>
    <mergeCell ref="N58:O58"/>
    <mergeCell ref="B59:F59"/>
    <mergeCell ref="H59:I59"/>
    <mergeCell ref="J59:K59"/>
    <mergeCell ref="L59:M59"/>
    <mergeCell ref="N59:O59"/>
    <mergeCell ref="B56:F56"/>
    <mergeCell ref="H56:I56"/>
    <mergeCell ref="J56:K56"/>
    <mergeCell ref="L56:M56"/>
    <mergeCell ref="N56:O56"/>
    <mergeCell ref="B57:F57"/>
    <mergeCell ref="B54:F54"/>
    <mergeCell ref="H54:I54"/>
    <mergeCell ref="J54:K54"/>
    <mergeCell ref="L54:M54"/>
    <mergeCell ref="N54:O54"/>
    <mergeCell ref="B55:F55"/>
    <mergeCell ref="H55:I55"/>
    <mergeCell ref="J55:K55"/>
    <mergeCell ref="L55:M55"/>
    <mergeCell ref="N55:O55"/>
    <mergeCell ref="B52:F52"/>
    <mergeCell ref="H52:I52"/>
    <mergeCell ref="J52:K52"/>
    <mergeCell ref="L52:M52"/>
    <mergeCell ref="N52:O52"/>
    <mergeCell ref="B53:F53"/>
    <mergeCell ref="H53:I53"/>
    <mergeCell ref="J53:K53"/>
    <mergeCell ref="L53:M53"/>
    <mergeCell ref="N53:O53"/>
    <mergeCell ref="B50:F50"/>
    <mergeCell ref="H50:I50"/>
    <mergeCell ref="J50:K50"/>
    <mergeCell ref="L50:M50"/>
    <mergeCell ref="N50:O50"/>
    <mergeCell ref="B51:F51"/>
    <mergeCell ref="L46:M46"/>
    <mergeCell ref="N46:O46"/>
    <mergeCell ref="B47:F47"/>
    <mergeCell ref="B48:F48"/>
    <mergeCell ref="B49:F49"/>
    <mergeCell ref="H49:I49"/>
    <mergeCell ref="J49:K49"/>
    <mergeCell ref="L49:M49"/>
    <mergeCell ref="N49:O49"/>
    <mergeCell ref="B43:F43"/>
    <mergeCell ref="B44:F44"/>
    <mergeCell ref="B45:F45"/>
    <mergeCell ref="B46:F46"/>
    <mergeCell ref="H46:I46"/>
    <mergeCell ref="J46:K46"/>
    <mergeCell ref="B41:F41"/>
    <mergeCell ref="H41:I41"/>
    <mergeCell ref="J41:K41"/>
    <mergeCell ref="L41:M41"/>
    <mergeCell ref="N41:O41"/>
    <mergeCell ref="B42:F42"/>
    <mergeCell ref="H42:I42"/>
    <mergeCell ref="J42:K42"/>
    <mergeCell ref="L42:M42"/>
    <mergeCell ref="N42:O42"/>
    <mergeCell ref="B38:P38"/>
    <mergeCell ref="B40:F40"/>
    <mergeCell ref="H40:I40"/>
    <mergeCell ref="J40:K40"/>
    <mergeCell ref="L40:M40"/>
    <mergeCell ref="N40:O40"/>
    <mergeCell ref="B35:F35"/>
    <mergeCell ref="H35:I35"/>
    <mergeCell ref="J35:K35"/>
    <mergeCell ref="L35:M35"/>
    <mergeCell ref="N35:O35"/>
    <mergeCell ref="B36:F36"/>
    <mergeCell ref="H36:I36"/>
    <mergeCell ref="J36:K36"/>
    <mergeCell ref="L36:M36"/>
    <mergeCell ref="N36:O36"/>
    <mergeCell ref="B33:F33"/>
    <mergeCell ref="H33:I33"/>
    <mergeCell ref="J33:K33"/>
    <mergeCell ref="L33:M33"/>
    <mergeCell ref="N33:O33"/>
    <mergeCell ref="B34:F34"/>
    <mergeCell ref="B31:F31"/>
    <mergeCell ref="H31:I31"/>
    <mergeCell ref="J31:K31"/>
    <mergeCell ref="L31:M31"/>
    <mergeCell ref="N31:O31"/>
    <mergeCell ref="B32:F32"/>
    <mergeCell ref="B29:F29"/>
    <mergeCell ref="B30:F30"/>
    <mergeCell ref="H30:I30"/>
    <mergeCell ref="J30:K30"/>
    <mergeCell ref="L30:M30"/>
    <mergeCell ref="N30:O30"/>
    <mergeCell ref="B27:F27"/>
    <mergeCell ref="B28:F28"/>
    <mergeCell ref="H28:I28"/>
    <mergeCell ref="J28:K28"/>
    <mergeCell ref="L28:M28"/>
    <mergeCell ref="N28:O28"/>
    <mergeCell ref="B25:F25"/>
    <mergeCell ref="H25:I25"/>
    <mergeCell ref="J25:K25"/>
    <mergeCell ref="L25:M25"/>
    <mergeCell ref="N25:O25"/>
    <mergeCell ref="B26:F26"/>
    <mergeCell ref="H26:I26"/>
    <mergeCell ref="J26:K26"/>
    <mergeCell ref="L26:M26"/>
    <mergeCell ref="N26:O26"/>
    <mergeCell ref="B17:D17"/>
    <mergeCell ref="E17:G17"/>
    <mergeCell ref="H17:J17"/>
    <mergeCell ref="B19:P19"/>
    <mergeCell ref="B22:P22"/>
    <mergeCell ref="B24:F24"/>
    <mergeCell ref="H24:I24"/>
    <mergeCell ref="J24:K24"/>
    <mergeCell ref="L24:M24"/>
    <mergeCell ref="N24:O24"/>
    <mergeCell ref="B13:P13"/>
    <mergeCell ref="B15:D15"/>
    <mergeCell ref="E15:G15"/>
    <mergeCell ref="H15:J15"/>
    <mergeCell ref="B16:D16"/>
    <mergeCell ref="E16:G16"/>
    <mergeCell ref="H16:J16"/>
    <mergeCell ref="B10:D10"/>
    <mergeCell ref="E10:G10"/>
    <mergeCell ref="H10:J10"/>
    <mergeCell ref="K10:M10"/>
    <mergeCell ref="B11:D11"/>
    <mergeCell ref="E11:G11"/>
    <mergeCell ref="H11:J11"/>
    <mergeCell ref="K11:M11"/>
    <mergeCell ref="B2:P2"/>
    <mergeCell ref="B7:P7"/>
    <mergeCell ref="B9:D9"/>
    <mergeCell ref="E9:G9"/>
    <mergeCell ref="H9:J9"/>
    <mergeCell ref="K9:M9"/>
    <mergeCell ref="Q581:R581"/>
    <mergeCell ref="C583:E583"/>
    <mergeCell ref="F583:G583"/>
    <mergeCell ref="I583:J583"/>
    <mergeCell ref="K583:L583"/>
    <mergeCell ref="N583:O583"/>
    <mergeCell ref="Q583:R583"/>
    <mergeCell ref="Q582:R582"/>
    <mergeCell ref="C582:E582"/>
    <mergeCell ref="I582:J582"/>
    <mergeCell ref="B255:P255"/>
    <mergeCell ref="B258:Q258"/>
    <mergeCell ref="C260:D260"/>
    <mergeCell ref="G260:H260"/>
    <mergeCell ref="C581:E581"/>
    <mergeCell ref="F581:G581"/>
    <mergeCell ref="I581:J581"/>
    <mergeCell ref="K581:L581"/>
    <mergeCell ref="N581:O581"/>
    <mergeCell ref="E394:F394"/>
    <mergeCell ref="G394:I394"/>
    <mergeCell ref="J394:K394"/>
    <mergeCell ref="L394:N394"/>
    <mergeCell ref="O394:P394"/>
    <mergeCell ref="K582:L582"/>
    <mergeCell ref="N582:O582"/>
    <mergeCell ref="G406:H406"/>
    <mergeCell ref="J406:K406"/>
    <mergeCell ref="M406:N406"/>
    <mergeCell ref="F582:G582"/>
    <mergeCell ref="Q394:R394"/>
    <mergeCell ref="O396:P396"/>
    <mergeCell ref="Q396:R396"/>
    <mergeCell ref="C395:D395"/>
    <mergeCell ref="E395:F395"/>
    <mergeCell ref="G395:I395"/>
    <mergeCell ref="J395:K395"/>
    <mergeCell ref="L395:N395"/>
    <mergeCell ref="O395:P395"/>
    <mergeCell ref="C394:D394"/>
    <mergeCell ref="Q395:R395"/>
    <mergeCell ref="C396:D396"/>
    <mergeCell ref="E396:F396"/>
    <mergeCell ref="G396:I396"/>
    <mergeCell ref="J396:K396"/>
    <mergeCell ref="L396:N396"/>
    <mergeCell ref="Q398:R398"/>
    <mergeCell ref="C397:D397"/>
    <mergeCell ref="E397:F397"/>
    <mergeCell ref="G397:I397"/>
    <mergeCell ref="J397:K397"/>
    <mergeCell ref="L397:N397"/>
    <mergeCell ref="O397:P397"/>
    <mergeCell ref="Q397:R397"/>
    <mergeCell ref="C398:D398"/>
    <mergeCell ref="E398:F398"/>
    <mergeCell ref="G398:I398"/>
    <mergeCell ref="J398:K398"/>
    <mergeCell ref="L398:N398"/>
    <mergeCell ref="O398:P398"/>
    <mergeCell ref="Q584:R584"/>
    <mergeCell ref="C584:E584"/>
    <mergeCell ref="F584:G584"/>
    <mergeCell ref="I584:J584"/>
    <mergeCell ref="K584:L584"/>
    <mergeCell ref="N584:O584"/>
    <mergeCell ref="C250:E250"/>
    <mergeCell ref="F250:G250"/>
    <mergeCell ref="H250:I250"/>
    <mergeCell ref="K250:L250"/>
    <mergeCell ref="M250:N250"/>
    <mergeCell ref="O250:P250"/>
    <mergeCell ref="C252:E252"/>
    <mergeCell ref="F252:G252"/>
    <mergeCell ref="H252:I252"/>
    <mergeCell ref="K252:L252"/>
    <mergeCell ref="M252:N252"/>
    <mergeCell ref="O252:P252"/>
    <mergeCell ref="Q251:R251"/>
    <mergeCell ref="C251:E251"/>
    <mergeCell ref="F251:G251"/>
    <mergeCell ref="H251:I251"/>
    <mergeCell ref="K251:L251"/>
    <mergeCell ref="M251:N251"/>
    <mergeCell ref="O251:P251"/>
    <mergeCell ref="C563:D563"/>
    <mergeCell ref="E563:F563"/>
    <mergeCell ref="H563:I563"/>
    <mergeCell ref="J563:K563"/>
    <mergeCell ref="M563:N563"/>
    <mergeCell ref="O563:P563"/>
  </mergeCells>
  <printOptions/>
  <pageMargins left="0.7480314960629921" right="0.7480314960629921" top="0.984251968503937" bottom="0.984251968503937" header="0.5118110236220472" footer="0.5118110236220472"/>
  <pageSetup fitToHeight="16" fitToWidth="1" horizontalDpi="600" verticalDpi="600" orientation="landscape" paperSize="9" scale="71" r:id="rId1"/>
  <rowBreaks count="1" manualBreakCount="1">
    <brk id="22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Свищева Елена Ивановна</dc:creator>
  <cp:keywords/>
  <dc:description/>
  <cp:lastModifiedBy>Юлия Трофимова</cp:lastModifiedBy>
  <cp:lastPrinted>2016-08-02T09:47:27Z</cp:lastPrinted>
  <dcterms:created xsi:type="dcterms:W3CDTF">2016-01-28T09:41:27Z</dcterms:created>
  <dcterms:modified xsi:type="dcterms:W3CDTF">2016-09-07T12:39:30Z</dcterms:modified>
  <cp:category/>
  <cp:version/>
  <cp:contentType/>
  <cp:contentStatus/>
  <cp:revision>1</cp:revision>
</cp:coreProperties>
</file>